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 user\Documents\businesses\- calshuttle\"/>
    </mc:Choice>
  </mc:AlternateContent>
  <xr:revisionPtr revIDLastSave="0" documentId="13_ncr:1_{BABECC8B-C203-4D36-BE06-E0637CE21F31}" xr6:coauthVersionLast="47" xr6:coauthVersionMax="47" xr10:uidLastSave="{00000000-0000-0000-0000-000000000000}"/>
  <bookViews>
    <workbookView xWindow="33495" yWindow="1470" windowWidth="22050" windowHeight="16305" firstSheet="3" activeTab="5" xr2:uid="{00000000-000D-0000-FFFF-FFFF00000000}"/>
  </bookViews>
  <sheets>
    <sheet name="CalShuttle Analysis v1.0" sheetId="6" r:id="rId1"/>
    <sheet name="FHWA Vehicles Weekday" sheetId="7" r:id="rId2"/>
    <sheet name="Vital_Signs formatted" sheetId="4" r:id="rId3"/>
    <sheet name="Vital_Signs__Commute_Patterns_-" sheetId="1" r:id="rId4"/>
    <sheet name="Industry Profit Margins" sheetId="8" r:id="rId5"/>
    <sheet name="CalShuttle Analysis scale 100" sheetId="9" r:id="rId6"/>
  </sheets>
  <definedNames>
    <definedName name="_xlnm._FilterDatabase" localSheetId="4" hidden="1">'Industry Profit Margins'!$A$2:$T$98</definedName>
    <definedName name="_xlnm._FilterDatabase" localSheetId="2" hidden="1">'Vital_Signs formatted'!$A$1:$P$1673</definedName>
    <definedName name="_xlnm._FilterDatabase" localSheetId="3" hidden="1">'Vital_Signs__Commute_Patterns_-'!$A$2:$V$1674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8" i="9" l="1"/>
  <c r="T24" i="9"/>
  <c r="E147" i="9"/>
  <c r="E144" i="9"/>
  <c r="F124" i="9"/>
  <c r="E121" i="9"/>
  <c r="F114" i="9"/>
  <c r="F108" i="9"/>
  <c r="E104" i="9"/>
  <c r="F87" i="9"/>
  <c r="E94" i="9" s="1"/>
  <c r="F44" i="9"/>
  <c r="E33" i="9"/>
  <c r="D31" i="9"/>
  <c r="O29" i="9"/>
  <c r="O30" i="9" s="1"/>
  <c r="P26" i="9"/>
  <c r="P27" i="9" s="1"/>
  <c r="O26" i="9"/>
  <c r="O27" i="9" s="1"/>
  <c r="N26" i="9"/>
  <c r="N27" i="9" s="1"/>
  <c r="S25" i="9"/>
  <c r="S26" i="9" s="1"/>
  <c r="S27" i="9" s="1"/>
  <c r="O25" i="9"/>
  <c r="S20" i="9"/>
  <c r="R20" i="9"/>
  <c r="N20" i="9"/>
  <c r="L20" i="9"/>
  <c r="H20" i="9"/>
  <c r="S18" i="9"/>
  <c r="S22" i="9" s="1"/>
  <c r="S24" i="9" s="1"/>
  <c r="R18" i="9"/>
  <c r="Q18" i="9"/>
  <c r="P18" i="9"/>
  <c r="P22" i="9" s="1"/>
  <c r="P25" i="9" s="1"/>
  <c r="O18" i="9"/>
  <c r="O22" i="9" s="1"/>
  <c r="O24" i="9" s="1"/>
  <c r="O28" i="9" s="1"/>
  <c r="N18" i="9"/>
  <c r="M18" i="9"/>
  <c r="M22" i="9" s="1"/>
  <c r="M24" i="9" s="1"/>
  <c r="L18" i="9"/>
  <c r="L22" i="9" s="1"/>
  <c r="L25" i="9" s="1"/>
  <c r="L26" i="9" s="1"/>
  <c r="L27" i="9" s="1"/>
  <c r="K18" i="9"/>
  <c r="K20" i="9" s="1"/>
  <c r="J18" i="9"/>
  <c r="I18" i="9"/>
  <c r="H18" i="9"/>
  <c r="H22" i="9" s="1"/>
  <c r="H24" i="9" s="1"/>
  <c r="S13" i="9"/>
  <c r="R13" i="9"/>
  <c r="Q13" i="9"/>
  <c r="P13" i="9"/>
  <c r="O13" i="9"/>
  <c r="N13" i="9"/>
  <c r="M13" i="9"/>
  <c r="L13" i="9"/>
  <c r="K13" i="9"/>
  <c r="J13" i="9"/>
  <c r="I13" i="9"/>
  <c r="H13" i="9"/>
  <c r="S12" i="9"/>
  <c r="R12" i="9"/>
  <c r="Q12" i="9"/>
  <c r="P12" i="9"/>
  <c r="O12" i="9"/>
  <c r="N12" i="9"/>
  <c r="M12" i="9"/>
  <c r="L12" i="9"/>
  <c r="K12" i="9"/>
  <c r="J12" i="9"/>
  <c r="I12" i="9"/>
  <c r="H12" i="9"/>
  <c r="F11" i="9"/>
  <c r="F10" i="9"/>
  <c r="F9" i="9"/>
  <c r="F8" i="9"/>
  <c r="F7" i="9"/>
  <c r="F6" i="9"/>
  <c r="F5" i="9"/>
  <c r="F4" i="9"/>
  <c r="F13" i="9" s="1"/>
  <c r="F3" i="9"/>
  <c r="E121" i="6"/>
  <c r="F108" i="6"/>
  <c r="E147" i="6"/>
  <c r="E144" i="6"/>
  <c r="M28" i="9" l="1"/>
  <c r="F18" i="9"/>
  <c r="I20" i="9"/>
  <c r="Q20" i="9"/>
  <c r="I22" i="9"/>
  <c r="I24" i="9" s="1"/>
  <c r="J25" i="9"/>
  <c r="J26" i="9" s="1"/>
  <c r="P24" i="9"/>
  <c r="P28" i="9" s="1"/>
  <c r="P29" i="9" s="1"/>
  <c r="H25" i="9"/>
  <c r="M25" i="9"/>
  <c r="M26" i="9" s="1"/>
  <c r="M20" i="9"/>
  <c r="L24" i="9"/>
  <c r="L28" i="9" s="1"/>
  <c r="L29" i="9" s="1"/>
  <c r="L30" i="9" s="1"/>
  <c r="F12" i="9"/>
  <c r="S28" i="9"/>
  <c r="S29" i="9" s="1"/>
  <c r="S30" i="9" s="1"/>
  <c r="Q22" i="9"/>
  <c r="Q24" i="9" s="1"/>
  <c r="J22" i="9"/>
  <c r="J24" i="9" s="1"/>
  <c r="N22" i="9"/>
  <c r="N24" i="9" s="1"/>
  <c r="N28" i="9" s="1"/>
  <c r="N29" i="9" s="1"/>
  <c r="N30" i="9" s="1"/>
  <c r="R22" i="9"/>
  <c r="R24" i="9" s="1"/>
  <c r="J20" i="9"/>
  <c r="F20" i="9" s="1"/>
  <c r="F39" i="9" s="1"/>
  <c r="K22" i="9"/>
  <c r="E120" i="9"/>
  <c r="E104" i="6"/>
  <c r="F114" i="6"/>
  <c r="F87" i="6"/>
  <c r="E94" i="6" s="1"/>
  <c r="F44" i="6"/>
  <c r="G38" i="7"/>
  <c r="I16" i="7"/>
  <c r="I15" i="7"/>
  <c r="I14" i="7"/>
  <c r="I13" i="7"/>
  <c r="I12" i="7"/>
  <c r="H16" i="7"/>
  <c r="H15" i="7"/>
  <c r="H14" i="7"/>
  <c r="H13" i="7"/>
  <c r="H12" i="7"/>
  <c r="H36" i="7"/>
  <c r="C35" i="7"/>
  <c r="C33" i="7"/>
  <c r="C34" i="7"/>
  <c r="C32" i="7"/>
  <c r="G30" i="7"/>
  <c r="F30" i="7"/>
  <c r="G29" i="7"/>
  <c r="F29" i="7"/>
  <c r="G28" i="7"/>
  <c r="F28" i="7"/>
  <c r="G27" i="7"/>
  <c r="F27" i="7"/>
  <c r="G26" i="7"/>
  <c r="F26" i="7"/>
  <c r="G25" i="7"/>
  <c r="F25" i="7"/>
  <c r="G24" i="7"/>
  <c r="F24" i="7"/>
  <c r="G23" i="7"/>
  <c r="F23" i="7"/>
  <c r="G22" i="7"/>
  <c r="F22" i="7"/>
  <c r="G21" i="7"/>
  <c r="F21" i="7"/>
  <c r="G20" i="7"/>
  <c r="F20" i="7"/>
  <c r="G19" i="7"/>
  <c r="F19" i="7"/>
  <c r="G18" i="7"/>
  <c r="F18" i="7"/>
  <c r="G17" i="7"/>
  <c r="F17" i="7"/>
  <c r="G16" i="7"/>
  <c r="F16" i="7"/>
  <c r="G15" i="7"/>
  <c r="F15" i="7"/>
  <c r="G14" i="7"/>
  <c r="F14" i="7"/>
  <c r="G13" i="7"/>
  <c r="F13" i="7"/>
  <c r="G12" i="7"/>
  <c r="F12" i="7"/>
  <c r="G11" i="7"/>
  <c r="F11" i="7"/>
  <c r="G10" i="7"/>
  <c r="F10" i="7"/>
  <c r="G9" i="7"/>
  <c r="F9" i="7"/>
  <c r="G8" i="7"/>
  <c r="F8" i="7"/>
  <c r="G7" i="7"/>
  <c r="F7" i="7"/>
  <c r="B7" i="7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F47" i="9" l="1"/>
  <c r="F48" i="9" s="1"/>
  <c r="F49" i="9" s="1"/>
  <c r="F50" i="9" s="1"/>
  <c r="F22" i="9"/>
  <c r="F38" i="9" s="1"/>
  <c r="F56" i="9" s="1"/>
  <c r="F57" i="9" s="1"/>
  <c r="M27" i="9"/>
  <c r="R25" i="9"/>
  <c r="R26" i="9" s="1"/>
  <c r="R27" i="9" s="1"/>
  <c r="Q28" i="9"/>
  <c r="Q29" i="9" s="1"/>
  <c r="Q30" i="9" s="1"/>
  <c r="J27" i="9"/>
  <c r="R28" i="9"/>
  <c r="R29" i="9" s="1"/>
  <c r="R30" i="9" s="1"/>
  <c r="M29" i="9"/>
  <c r="M30" i="9" s="1"/>
  <c r="K24" i="9"/>
  <c r="K25" i="9"/>
  <c r="K26" i="9" s="1"/>
  <c r="K27" i="9" s="1"/>
  <c r="J28" i="9"/>
  <c r="J29" i="9" s="1"/>
  <c r="J30" i="9" s="1"/>
  <c r="H26" i="9"/>
  <c r="N25" i="9"/>
  <c r="Q25" i="9"/>
  <c r="Q26" i="9" s="1"/>
  <c r="Q27" i="9" s="1"/>
  <c r="I25" i="9"/>
  <c r="I26" i="9" s="1"/>
  <c r="I27" i="9" s="1"/>
  <c r="F24" i="9"/>
  <c r="E120" i="6"/>
  <c r="H24" i="7"/>
  <c r="H25" i="7"/>
  <c r="H21" i="7"/>
  <c r="F32" i="7"/>
  <c r="G32" i="7"/>
  <c r="F25" i="9" l="1"/>
  <c r="K28" i="9"/>
  <c r="K29" i="9" s="1"/>
  <c r="K30" i="9" s="1"/>
  <c r="H27" i="9"/>
  <c r="F27" i="9" s="1"/>
  <c r="F26" i="9"/>
  <c r="H28" i="9"/>
  <c r="I28" i="9"/>
  <c r="I29" i="9" s="1"/>
  <c r="I30" i="9" s="1"/>
  <c r="F43" i="9"/>
  <c r="F54" i="9" s="1"/>
  <c r="F55" i="9" s="1"/>
  <c r="F74" i="9" s="1"/>
  <c r="F31" i="9"/>
  <c r="F32" i="9" s="1"/>
  <c r="F60" i="9"/>
  <c r="H22" i="7"/>
  <c r="H23" i="7"/>
  <c r="H32" i="7"/>
  <c r="F67" i="9" l="1"/>
  <c r="F68" i="9" s="1"/>
  <c r="F69" i="9" s="1"/>
  <c r="F70" i="9" s="1"/>
  <c r="F61" i="9"/>
  <c r="F62" i="9" s="1"/>
  <c r="F33" i="9"/>
  <c r="F35" i="9" s="1"/>
  <c r="F34" i="9"/>
  <c r="H29" i="9"/>
  <c r="F28" i="9"/>
  <c r="F40" i="9" s="1"/>
  <c r="F41" i="9" s="1"/>
  <c r="F42" i="9" s="1"/>
  <c r="F124" i="6"/>
  <c r="F3" i="6"/>
  <c r="F4" i="6"/>
  <c r="F5" i="6"/>
  <c r="F6" i="6"/>
  <c r="F7" i="6"/>
  <c r="F8" i="6"/>
  <c r="F9" i="6"/>
  <c r="F10" i="6"/>
  <c r="F11" i="6"/>
  <c r="H12" i="6"/>
  <c r="I12" i="6"/>
  <c r="J12" i="6"/>
  <c r="K12" i="6"/>
  <c r="L12" i="6"/>
  <c r="M12" i="6"/>
  <c r="N12" i="6"/>
  <c r="O12" i="6"/>
  <c r="P12" i="6"/>
  <c r="Q12" i="6"/>
  <c r="R12" i="6"/>
  <c r="S12" i="6"/>
  <c r="H13" i="6"/>
  <c r="I13" i="6"/>
  <c r="J13" i="6"/>
  <c r="K13" i="6"/>
  <c r="L13" i="6"/>
  <c r="M13" i="6"/>
  <c r="N13" i="6"/>
  <c r="O13" i="6"/>
  <c r="P13" i="6"/>
  <c r="Q13" i="6"/>
  <c r="R13" i="6"/>
  <c r="S13" i="6"/>
  <c r="O1686" i="4"/>
  <c r="N1686" i="4"/>
  <c r="M1686" i="4"/>
  <c r="L1686" i="4"/>
  <c r="K1686" i="4"/>
  <c r="J1686" i="4"/>
  <c r="I1686" i="4"/>
  <c r="H1686" i="4"/>
  <c r="G1686" i="4"/>
  <c r="F1686" i="4"/>
  <c r="E1686" i="4"/>
  <c r="D1686" i="4"/>
  <c r="O1685" i="4"/>
  <c r="N1685" i="4"/>
  <c r="M1685" i="4"/>
  <c r="L1685" i="4"/>
  <c r="K1685" i="4"/>
  <c r="J1685" i="4"/>
  <c r="I1685" i="4"/>
  <c r="H1685" i="4"/>
  <c r="G1685" i="4"/>
  <c r="F1685" i="4"/>
  <c r="E1685" i="4"/>
  <c r="D1685" i="4"/>
  <c r="C1684" i="4"/>
  <c r="C1683" i="4"/>
  <c r="C1682" i="4"/>
  <c r="C1681" i="4"/>
  <c r="C1680" i="4"/>
  <c r="C1679" i="4"/>
  <c r="C1678" i="4"/>
  <c r="C1677" i="4"/>
  <c r="C1686" i="4" s="1"/>
  <c r="C1676" i="4"/>
  <c r="C1685" i="4" s="1"/>
  <c r="D31" i="6"/>
  <c r="P26" i="6"/>
  <c r="P27" i="6" s="1"/>
  <c r="O26" i="6"/>
  <c r="O27" i="6" s="1"/>
  <c r="N26" i="6"/>
  <c r="N20" i="6"/>
  <c r="S18" i="6"/>
  <c r="S22" i="6" s="1"/>
  <c r="R18" i="6"/>
  <c r="R20" i="6" s="1"/>
  <c r="Q18" i="6"/>
  <c r="Q20" i="6" s="1"/>
  <c r="P18" i="6"/>
  <c r="P22" i="6" s="1"/>
  <c r="O18" i="6"/>
  <c r="O22" i="6" s="1"/>
  <c r="N18" i="6"/>
  <c r="M18" i="6"/>
  <c r="L18" i="6"/>
  <c r="L22" i="6" s="1"/>
  <c r="K18" i="6"/>
  <c r="K20" i="6" s="1"/>
  <c r="J18" i="6"/>
  <c r="I18" i="6"/>
  <c r="H18" i="6"/>
  <c r="H22" i="6" s="1"/>
  <c r="F100" i="9" l="1"/>
  <c r="F129" i="9"/>
  <c r="F95" i="9"/>
  <c r="F51" i="9"/>
  <c r="F52" i="9" s="1"/>
  <c r="H30" i="9"/>
  <c r="F29" i="9"/>
  <c r="F76" i="9"/>
  <c r="F71" i="9"/>
  <c r="F63" i="9"/>
  <c r="F81" i="9"/>
  <c r="F82" i="9" s="1"/>
  <c r="F145" i="9" s="1"/>
  <c r="I24" i="7"/>
  <c r="E33" i="6" s="1"/>
  <c r="I21" i="7"/>
  <c r="I25" i="7"/>
  <c r="I22" i="7"/>
  <c r="I23" i="7"/>
  <c r="F13" i="6"/>
  <c r="F12" i="6"/>
  <c r="S20" i="6"/>
  <c r="L20" i="6"/>
  <c r="N27" i="6"/>
  <c r="H20" i="6"/>
  <c r="H25" i="6"/>
  <c r="H24" i="6"/>
  <c r="L25" i="6"/>
  <c r="L26" i="6" s="1"/>
  <c r="L24" i="6"/>
  <c r="P25" i="6"/>
  <c r="P24" i="6"/>
  <c r="P28" i="6" s="1"/>
  <c r="P29" i="6" s="1"/>
  <c r="O24" i="6"/>
  <c r="O28" i="6" s="1"/>
  <c r="O29" i="6" s="1"/>
  <c r="O30" i="6" s="1"/>
  <c r="O25" i="6"/>
  <c r="S24" i="6"/>
  <c r="S25" i="6"/>
  <c r="S26" i="6" s="1"/>
  <c r="I22" i="6"/>
  <c r="I24" i="6" s="1"/>
  <c r="M22" i="6"/>
  <c r="M24" i="6" s="1"/>
  <c r="Q22" i="6"/>
  <c r="Q24" i="6" s="1"/>
  <c r="I20" i="6"/>
  <c r="M20" i="6"/>
  <c r="J22" i="6"/>
  <c r="J24" i="6" s="1"/>
  <c r="N22" i="6"/>
  <c r="N24" i="6" s="1"/>
  <c r="N28" i="6" s="1"/>
  <c r="N29" i="6" s="1"/>
  <c r="N30" i="6" s="1"/>
  <c r="R22" i="6"/>
  <c r="R24" i="6" s="1"/>
  <c r="J20" i="6"/>
  <c r="K22" i="6"/>
  <c r="F18" i="6"/>
  <c r="F64" i="9" l="1"/>
  <c r="F75" i="9"/>
  <c r="F77" i="9" s="1"/>
  <c r="F78" i="9" s="1"/>
  <c r="F30" i="9"/>
  <c r="F36" i="9"/>
  <c r="E88" i="9"/>
  <c r="F88" i="9" s="1"/>
  <c r="F89" i="9" s="1"/>
  <c r="F53" i="9"/>
  <c r="F79" i="9" s="1"/>
  <c r="F80" i="9" s="1"/>
  <c r="F104" i="9"/>
  <c r="F105" i="9" s="1"/>
  <c r="F101" i="9"/>
  <c r="I32" i="7"/>
  <c r="Q25" i="6"/>
  <c r="Q26" i="6" s="1"/>
  <c r="Q27" i="6" s="1"/>
  <c r="S27" i="6"/>
  <c r="F20" i="6"/>
  <c r="F39" i="6" s="1"/>
  <c r="F47" i="6" s="1"/>
  <c r="S28" i="6"/>
  <c r="S29" i="6" s="1"/>
  <c r="S30" i="6" s="1"/>
  <c r="R25" i="6"/>
  <c r="R26" i="6" s="1"/>
  <c r="R27" i="6" s="1"/>
  <c r="I25" i="6"/>
  <c r="I26" i="6" s="1"/>
  <c r="I27" i="6" s="1"/>
  <c r="L27" i="6"/>
  <c r="N25" i="6"/>
  <c r="H26" i="6"/>
  <c r="H28" i="6" s="1"/>
  <c r="K24" i="6"/>
  <c r="K25" i="6"/>
  <c r="K26" i="6" s="1"/>
  <c r="K27" i="6" s="1"/>
  <c r="M25" i="6"/>
  <c r="M26" i="6" s="1"/>
  <c r="M27" i="6" s="1"/>
  <c r="J25" i="6"/>
  <c r="J26" i="6" s="1"/>
  <c r="J27" i="6" s="1"/>
  <c r="L28" i="6"/>
  <c r="L29" i="6" s="1"/>
  <c r="L30" i="6" s="1"/>
  <c r="F22" i="6"/>
  <c r="F38" i="6" s="1"/>
  <c r="F142" i="9" l="1"/>
  <c r="F148" i="9" s="1"/>
  <c r="F93" i="9"/>
  <c r="F94" i="9" s="1"/>
  <c r="F90" i="9"/>
  <c r="F91" i="9" s="1"/>
  <c r="F109" i="9"/>
  <c r="F110" i="9" s="1"/>
  <c r="F111" i="9" s="1"/>
  <c r="F112" i="9" s="1"/>
  <c r="F133" i="9"/>
  <c r="F106" i="9"/>
  <c r="F48" i="6"/>
  <c r="F49" i="6" s="1"/>
  <c r="F56" i="6" s="1"/>
  <c r="F57" i="6" s="1"/>
  <c r="Q28" i="6"/>
  <c r="Q29" i="6" s="1"/>
  <c r="Q30" i="6" s="1"/>
  <c r="R28" i="6"/>
  <c r="R29" i="6" s="1"/>
  <c r="R30" i="6" s="1"/>
  <c r="I28" i="6"/>
  <c r="I29" i="6" s="1"/>
  <c r="I30" i="6" s="1"/>
  <c r="F25" i="6"/>
  <c r="J28" i="6"/>
  <c r="J29" i="6" s="1"/>
  <c r="J30" i="6" s="1"/>
  <c r="H29" i="6"/>
  <c r="K28" i="6"/>
  <c r="K29" i="6" s="1"/>
  <c r="K30" i="6" s="1"/>
  <c r="F24" i="6"/>
  <c r="F43" i="6" s="1"/>
  <c r="M28" i="6"/>
  <c r="M29" i="6" s="1"/>
  <c r="M30" i="6" s="1"/>
  <c r="H27" i="6"/>
  <c r="F27" i="6" s="1"/>
  <c r="F26" i="6"/>
  <c r="F113" i="9" l="1"/>
  <c r="F120" i="9"/>
  <c r="F121" i="9" s="1"/>
  <c r="F122" i="9" s="1"/>
  <c r="F96" i="9"/>
  <c r="F127" i="9" s="1"/>
  <c r="F128" i="9" s="1"/>
  <c r="F130" i="9" s="1"/>
  <c r="F60" i="6"/>
  <c r="F67" i="6" s="1"/>
  <c r="F50" i="6"/>
  <c r="F28" i="6"/>
  <c r="F40" i="6" s="1"/>
  <c r="F41" i="6" s="1"/>
  <c r="F42" i="6" s="1"/>
  <c r="H30" i="6"/>
  <c r="F29" i="6"/>
  <c r="F31" i="6"/>
  <c r="F32" i="6" s="1"/>
  <c r="F132" i="9" l="1"/>
  <c r="F134" i="9" s="1"/>
  <c r="F136" i="9" s="1"/>
  <c r="F115" i="9"/>
  <c r="F54" i="6"/>
  <c r="F34" i="6"/>
  <c r="F33" i="6"/>
  <c r="F30" i="6"/>
  <c r="F61" i="6"/>
  <c r="F137" i="9" l="1"/>
  <c r="F138" i="9"/>
  <c r="F62" i="6"/>
  <c r="F63" i="6" s="1"/>
  <c r="F75" i="6" s="1"/>
  <c r="F55" i="6"/>
  <c r="F74" i="6" s="1"/>
  <c r="F35" i="6"/>
  <c r="F36" i="6" s="1"/>
  <c r="F68" i="6"/>
  <c r="F69" i="6" s="1"/>
  <c r="F70" i="6" s="1"/>
  <c r="F76" i="6" s="1"/>
  <c r="F139" i="9" l="1"/>
  <c r="F140" i="9" s="1"/>
  <c r="F51" i="6"/>
  <c r="F52" i="6" s="1"/>
  <c r="F53" i="6" s="1"/>
  <c r="F81" i="6"/>
  <c r="F77" i="6"/>
  <c r="F71" i="6"/>
  <c r="F64" i="6"/>
  <c r="F129" i="6"/>
  <c r="F100" i="6"/>
  <c r="F95" i="6"/>
  <c r="F146" i="9" l="1"/>
  <c r="F147" i="9" s="1"/>
  <c r="F143" i="9"/>
  <c r="F144" i="9" s="1"/>
  <c r="F82" i="6"/>
  <c r="F145" i="6" s="1"/>
  <c r="F101" i="6"/>
  <c r="F104" i="6"/>
  <c r="F105" i="6" s="1"/>
  <c r="F106" i="6" s="1"/>
  <c r="E88" i="6"/>
  <c r="F88" i="6" s="1"/>
  <c r="F79" i="6"/>
  <c r="F80" i="6" s="1"/>
  <c r="F78" i="6"/>
  <c r="F133" i="6" l="1"/>
  <c r="F89" i="6"/>
  <c r="F109" i="6" s="1"/>
  <c r="F93" i="6"/>
  <c r="F142" i="6"/>
  <c r="F148" i="6" s="1"/>
  <c r="F90" i="6" l="1"/>
  <c r="F91" i="6" s="1"/>
  <c r="F110" i="6"/>
  <c r="F111" i="6" s="1"/>
  <c r="F112" i="6" s="1"/>
  <c r="F113" i="6" s="1"/>
  <c r="F94" i="6"/>
  <c r="F132" i="6" l="1"/>
  <c r="F134" i="6" s="1"/>
  <c r="F115" i="6"/>
  <c r="F96" i="6"/>
  <c r="F127" i="6" s="1"/>
  <c r="F128" i="6" s="1"/>
  <c r="F130" i="6" s="1"/>
  <c r="F120" i="6"/>
  <c r="F121" i="6" s="1"/>
  <c r="F122" i="6" s="1"/>
  <c r="F136" i="6" l="1"/>
  <c r="F137" i="6" s="1"/>
  <c r="F138" i="6" s="1"/>
  <c r="F139" i="6" l="1"/>
  <c r="F140" i="6"/>
  <c r="F146" i="6"/>
  <c r="F143" i="6" l="1"/>
  <c r="F144" i="6" s="1"/>
  <c r="F147" i="6"/>
</calcChain>
</file>

<file path=xl/sharedStrings.xml><?xml version="1.0" encoding="utf-8"?>
<sst xmlns="http://schemas.openxmlformats.org/spreadsheetml/2006/main" count="9639" uniqueCount="586">
  <si>
    <t>Res_Geo_Short</t>
  </si>
  <si>
    <t>Work_Geo_Short</t>
  </si>
  <si>
    <t>Year</t>
  </si>
  <si>
    <t>Total</t>
  </si>
  <si>
    <t>Drove alone</t>
  </si>
  <si>
    <t>2-person carpool</t>
  </si>
  <si>
    <t>3-person carpool</t>
  </si>
  <si>
    <t>4-person carpool</t>
  </si>
  <si>
    <t>5-or-6-person carpool</t>
  </si>
  <si>
    <t>7-or-more-person carpool</t>
  </si>
  <si>
    <t>Bus</t>
  </si>
  <si>
    <t>Streetcar or trolley</t>
  </si>
  <si>
    <t>Subway</t>
  </si>
  <si>
    <t>Railroad</t>
  </si>
  <si>
    <t>Ferry</t>
  </si>
  <si>
    <t>Bicycle</t>
  </si>
  <si>
    <t>Walked</t>
  </si>
  <si>
    <t>Taxi</t>
  </si>
  <si>
    <t>Motorcycle</t>
  </si>
  <si>
    <t>Other</t>
  </si>
  <si>
    <t>Worked at home</t>
  </si>
  <si>
    <t>Source</t>
  </si>
  <si>
    <t>Alameda</t>
  </si>
  <si>
    <t>CTPP_A302103_5YR_2016</t>
  </si>
  <si>
    <t>Amador</t>
  </si>
  <si>
    <t>Butte</t>
  </si>
  <si>
    <t>Calaveras</t>
  </si>
  <si>
    <t>Colusa</t>
  </si>
  <si>
    <t>Contra Costa</t>
  </si>
  <si>
    <t>El Dorado</t>
  </si>
  <si>
    <t>Fresno</t>
  </si>
  <si>
    <t>Glenn</t>
  </si>
  <si>
    <t>Humboldt</t>
  </si>
  <si>
    <t>Kern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</si>
  <si>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</si>
  <si>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</si>
  <si>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</si>
  <si>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</si>
  <si>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</si>
  <si>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</si>
  <si>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</si>
  <si>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</si>
  <si>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Monterey</t>
  </si>
  <si>
    <t>Napa</t>
  </si>
  <si>
    <t>Nevada</t>
  </si>
  <si>
    <t>Orange</t>
  </si>
  <si>
    <t>Placer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</si>
  <si>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</si>
  <si>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</si>
  <si>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</si>
  <si>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</si>
  <si>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</si>
  <si>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</si>
  <si>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</si>
  <si>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</si>
  <si>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</si>
  <si>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</si>
  <si>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</si>
  <si>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</si>
  <si>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</si>
  <si>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</si>
  <si>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</si>
  <si>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</si>
  <si>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</si>
  <si>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</si>
  <si>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</si>
  <si>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</si>
  <si>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</si>
  <si>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</si>
  <si>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</si>
  <si>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</si>
  <si>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</si>
  <si>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</si>
  <si>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Alpine</t>
  </si>
  <si>
    <t>Plumas</t>
  </si>
  <si>
    <t>Kings</t>
  </si>
  <si>
    <t>Del Norte</t>
  </si>
  <si>
    <t>Mono</t>
  </si>
  <si>
    <t>Imperial</t>
  </si>
  <si>
    <t>Inyo</t>
  </si>
  <si>
    <t>Modoc</t>
  </si>
  <si>
    <t>Shuttles</t>
  </si>
  <si>
    <t>Unit</t>
  </si>
  <si>
    <t>n/a</t>
  </si>
  <si>
    <t>factor</t>
  </si>
  <si>
    <t>%</t>
  </si>
  <si>
    <t>$</t>
  </si>
  <si>
    <t>Motor-cycle</t>
  </si>
  <si>
    <t>Bus (VTA + Sam-Trans)</t>
  </si>
  <si>
    <t>Street-car or Trolley (VTA Light Rail)</t>
  </si>
  <si>
    <t>Totals</t>
  </si>
  <si>
    <t>Total Shuttles</t>
  </si>
  <si>
    <t>miles</t>
  </si>
  <si>
    <t>a12</t>
  </si>
  <si>
    <t>$Million</t>
  </si>
  <si>
    <t>kWh</t>
  </si>
  <si>
    <t>Shuttle trips</t>
  </si>
  <si>
    <t>Total annual Shuttle trips</t>
  </si>
  <si>
    <t>Total, all</t>
  </si>
  <si>
    <t>Total, without SF to SF</t>
  </si>
  <si>
    <t>a01</t>
  </si>
  <si>
    <t>a03</t>
  </si>
  <si>
    <t>a06</t>
  </si>
  <si>
    <t>a09</t>
  </si>
  <si>
    <t>b01</t>
  </si>
  <si>
    <t>b03</t>
  </si>
  <si>
    <t>[Bay Area Metro2016a]</t>
  </si>
  <si>
    <t>https://data.bayareametro.gov/dataset/Vital-Signs-Commute-Patterns-Bay-Area/c33n-96bi</t>
  </si>
  <si>
    <t>C: Saturday Conversions to Shuttles</t>
  </si>
  <si>
    <t>% Sunday / Weekday trips</t>
  </si>
  <si>
    <t>Total Shuttles needed</t>
  </si>
  <si>
    <t>c01</t>
  </si>
  <si>
    <t>D: Sunday Conversions to Shuttles</t>
  </si>
  <si>
    <t>d01</t>
  </si>
  <si>
    <t>F: Shuttles Capital Costs</t>
  </si>
  <si>
    <t>e01</t>
  </si>
  <si>
    <t>f01</t>
  </si>
  <si>
    <t>Formulas</t>
  </si>
  <si>
    <t>(F)actor</t>
  </si>
  <si>
    <t>a18</t>
  </si>
  <si>
    <t>a24</t>
  </si>
  <si>
    <t>a30</t>
  </si>
  <si>
    <t>a36</t>
  </si>
  <si>
    <t>a15</t>
  </si>
  <si>
    <t>a21</t>
  </si>
  <si>
    <t>a27</t>
  </si>
  <si>
    <t>a33</t>
  </si>
  <si>
    <t>a39</t>
  </si>
  <si>
    <t>a42</t>
  </si>
  <si>
    <t>a45</t>
  </si>
  <si>
    <t>a48</t>
  </si>
  <si>
    <t>a51</t>
  </si>
  <si>
    <t>a54</t>
  </si>
  <si>
    <t>b12</t>
  </si>
  <si>
    <t>b15</t>
  </si>
  <si>
    <t>c03</t>
  </si>
  <si>
    <t>c06</t>
  </si>
  <si>
    <t>c09</t>
  </si>
  <si>
    <t>c12</t>
  </si>
  <si>
    <t>c15</t>
  </si>
  <si>
    <t>d03</t>
  </si>
  <si>
    <t>d06</t>
  </si>
  <si>
    <t>d09</t>
  </si>
  <si>
    <t>d12</t>
  </si>
  <si>
    <t>d15</t>
  </si>
  <si>
    <t>e06</t>
  </si>
  <si>
    <t>e09</t>
  </si>
  <si>
    <t>f03</t>
  </si>
  <si>
    <t>f06</t>
  </si>
  <si>
    <t>g03</t>
  </si>
  <si>
    <t>g06</t>
  </si>
  <si>
    <t>g09</t>
  </si>
  <si>
    <t>g12</t>
  </si>
  <si>
    <t>e12</t>
  </si>
  <si>
    <t>Average weekly trips per Shuttle</t>
  </si>
  <si>
    <t>e15</t>
  </si>
  <si>
    <t>Average annual trips per Shuttle</t>
  </si>
  <si>
    <t>https://www.fhwa.dot.gov/policyinformation/tmguide/tmg_2013/traffic-monitoring-methodologies.cfm</t>
  </si>
  <si>
    <t>Commute</t>
  </si>
  <si>
    <t>15:00 to 19:00</t>
  </si>
  <si>
    <t>Peak</t>
  </si>
  <si>
    <t>Distribution</t>
  </si>
  <si>
    <t>Non-</t>
  </si>
  <si>
    <t>All Hours</t>
  </si>
  <si>
    <t>Average</t>
  </si>
  <si>
    <t>Diff from</t>
  </si>
  <si>
    <t>% Increase for peak hour</t>
  </si>
  <si>
    <t>f09</t>
  </si>
  <si>
    <t>Annual miles per Shuttle</t>
  </si>
  <si>
    <t>b18</t>
  </si>
  <si>
    <t>b21</t>
  </si>
  <si>
    <t>g01</t>
  </si>
  <si>
    <t>h01</t>
  </si>
  <si>
    <t>h03</t>
  </si>
  <si>
    <t>h06</t>
  </si>
  <si>
    <t>h09</t>
  </si>
  <si>
    <t>i01</t>
  </si>
  <si>
    <t>i03</t>
  </si>
  <si>
    <t>i06</t>
  </si>
  <si>
    <t>i09</t>
  </si>
  <si>
    <t>i12</t>
  </si>
  <si>
    <t>J: Electricity</t>
  </si>
  <si>
    <t>Total annual expenses per Shuttle</t>
  </si>
  <si>
    <t>Annual insurance</t>
  </si>
  <si>
    <t>Maintenance, repair, tires per mile</t>
  </si>
  <si>
    <t>a63</t>
  </si>
  <si>
    <t>e18</t>
  </si>
  <si>
    <t>e21</t>
  </si>
  <si>
    <t>j01</t>
  </si>
  <si>
    <t>j06</t>
  </si>
  <si>
    <t>j09</t>
  </si>
  <si>
    <t>j12</t>
  </si>
  <si>
    <t>k01</t>
  </si>
  <si>
    <t>k06</t>
  </si>
  <si>
    <t>k09</t>
  </si>
  <si>
    <t>k12</t>
  </si>
  <si>
    <t>k15</t>
  </si>
  <si>
    <t>k18</t>
  </si>
  <si>
    <t>k21</t>
  </si>
  <si>
    <t>k24</t>
  </si>
  <si>
    <t>l01</t>
  </si>
  <si>
    <t>l06</t>
  </si>
  <si>
    <t>l09</t>
  </si>
  <si>
    <t>l12</t>
  </si>
  <si>
    <t>M: Overhead, Profit Margin, CalShuttle</t>
  </si>
  <si>
    <t>m01</t>
  </si>
  <si>
    <t>m03</t>
  </si>
  <si>
    <t>m06</t>
  </si>
  <si>
    <t>m09</t>
  </si>
  <si>
    <t>m12</t>
  </si>
  <si>
    <t>n01</t>
  </si>
  <si>
    <t>n03</t>
  </si>
  <si>
    <t>n09</t>
  </si>
  <si>
    <t>N: Cost per passenger trip</t>
  </si>
  <si>
    <t>Annual amortized financing</t>
  </si>
  <si>
    <t>years</t>
  </si>
  <si>
    <t>Shuttles operational life</t>
  </si>
  <si>
    <t>Charging stations operational life</t>
  </si>
  <si>
    <t>Charging stations land costs</t>
  </si>
  <si>
    <t>a09=a03/a06</t>
  </si>
  <si>
    <t>a15=a9*a12</t>
  </si>
  <si>
    <t>a21=a15/a18</t>
  </si>
  <si>
    <t>a24=a03-a15</t>
  </si>
  <si>
    <t>a27=a24/a06</t>
  </si>
  <si>
    <t>a30=a27-a09</t>
  </si>
  <si>
    <t>Veh trips</t>
  </si>
  <si>
    <t>a36=a33-a09</t>
  </si>
  <si>
    <t>a39=a36/a09</t>
  </si>
  <si>
    <t>Figure 3-3</t>
  </si>
  <si>
    <t>a45=a42/F</t>
  </si>
  <si>
    <t>a48=a45*F</t>
  </si>
  <si>
    <t>a54=a45+a48+a51</t>
  </si>
  <si>
    <t>a66</t>
  </si>
  <si>
    <t>a69</t>
  </si>
  <si>
    <t>a72</t>
  </si>
  <si>
    <t>a75</t>
  </si>
  <si>
    <t>a63=a15*F</t>
  </si>
  <si>
    <t>a66=a09*F</t>
  </si>
  <si>
    <t>a33=a21+a27</t>
  </si>
  <si>
    <t>% passengers change to Shuttles</t>
  </si>
  <si>
    <t>Passengers change to Shuttles</t>
  </si>
  <si>
    <t>Passengers per Shuttle loading</t>
  </si>
  <si>
    <t>05:00 to 10:00</t>
  </si>
  <si>
    <t>Both periods</t>
  </si>
  <si>
    <t>Sum</t>
  </si>
  <si>
    <t>a69=a33*F</t>
  </si>
  <si>
    <t>a72=a69-a66</t>
  </si>
  <si>
    <t>a75=a24*F</t>
  </si>
  <si>
    <t>Non-Com/Commute</t>
  </si>
  <si>
    <t>b06</t>
  </si>
  <si>
    <t>b09</t>
  </si>
  <si>
    <t>b06=b03*F</t>
  </si>
  <si>
    <t>b09=b06*F</t>
  </si>
  <si>
    <t>b12=b09/F</t>
  </si>
  <si>
    <t>a78</t>
  </si>
  <si>
    <t>a78=a45(F)*F</t>
  </si>
  <si>
    <t>c03=b03+b06</t>
  </si>
  <si>
    <t>% Saturday vs. Weekday trips</t>
  </si>
  <si>
    <t>b15=b12/a54</t>
  </si>
  <si>
    <t>Saturday trips per Shuttle</t>
  </si>
  <si>
    <t>% passengers Change to Shuttles</t>
  </si>
  <si>
    <t>c06=c03*F</t>
  </si>
  <si>
    <t>c09=c06*F</t>
  </si>
  <si>
    <t>c12=c09/F</t>
  </si>
  <si>
    <t>c15=c12/a54</t>
  </si>
  <si>
    <t>b24</t>
  </si>
  <si>
    <t>e30</t>
  </si>
  <si>
    <t>E: Weekly and Annual Totals for Shuttles</t>
  </si>
  <si>
    <t>Total full week Shuttle trips</t>
  </si>
  <si>
    <t>b21=b18*F</t>
  </si>
  <si>
    <t>b18=a78+b15</t>
  </si>
  <si>
    <t>b27</t>
  </si>
  <si>
    <t>b27=b24*F</t>
  </si>
  <si>
    <t>Total weekly Shuttle passengers</t>
  </si>
  <si>
    <t>Total annual Shuttle passengers</t>
  </si>
  <si>
    <t>d06=d03*F</t>
  </si>
  <si>
    <t>d09=d06*F</t>
  </si>
  <si>
    <t>d12=d09/F</t>
  </si>
  <si>
    <t>d15=d12/a54</t>
  </si>
  <si>
    <t>Sunday trips per Shuttle</t>
  </si>
  <si>
    <t>e18=e15*F</t>
  </si>
  <si>
    <t>e15=e06+e09+e12</t>
  </si>
  <si>
    <t>b30</t>
  </si>
  <si>
    <t>b33</t>
  </si>
  <si>
    <t>b30=a63+b09</t>
  </si>
  <si>
    <t>b33=b30*F</t>
  </si>
  <si>
    <t>Shuttles capital cost each, total</t>
  </si>
  <si>
    <t>f06=f03*F</t>
  </si>
  <si>
    <t>Nominal miles per commuting trip</t>
  </si>
  <si>
    <t>Increase factor for deadheading</t>
  </si>
  <si>
    <t>i15</t>
  </si>
  <si>
    <t>m03=j12+k24+l12</t>
  </si>
  <si>
    <t>Total Market (without financials)</t>
  </si>
  <si>
    <t>Total Market</t>
  </si>
  <si>
    <t>Utility (Water)</t>
  </si>
  <si>
    <t>Utility (General)</t>
  </si>
  <si>
    <t>Trucking</t>
  </si>
  <si>
    <t>Transportation (Railroads)</t>
  </si>
  <si>
    <t>Transportation</t>
  </si>
  <si>
    <t>Tobacco</t>
  </si>
  <si>
    <t>Telecom. Services</t>
  </si>
  <si>
    <t>Telecom. Equipment</t>
  </si>
  <si>
    <t>Telecom (Wireless)</t>
  </si>
  <si>
    <t>Steel</t>
  </si>
  <si>
    <t>Software (System &amp; Application)</t>
  </si>
  <si>
    <t>Software (Internet)</t>
  </si>
  <si>
    <t>Software (Entertainment)</t>
  </si>
  <si>
    <t>Shoe</t>
  </si>
  <si>
    <t>Shipbuilding &amp; Marine</t>
  </si>
  <si>
    <t>Semiconductor Equip</t>
  </si>
  <si>
    <t>Semiconductor</t>
  </si>
  <si>
    <t>Rubber&amp; Tires</t>
  </si>
  <si>
    <t>Retail (Special Lines)</t>
  </si>
  <si>
    <t>Retail (Online)</t>
  </si>
  <si>
    <t>Retail (Grocery and Food)</t>
  </si>
  <si>
    <t>Retail (General)</t>
  </si>
  <si>
    <t>Retail (Distributors)</t>
  </si>
  <si>
    <t>Retail (Building Supply)</t>
  </si>
  <si>
    <t>Retail (Automotive)</t>
  </si>
  <si>
    <t>Restaurant/Dining</t>
  </si>
  <si>
    <t>Reinsurance</t>
  </si>
  <si>
    <t>Recreation</t>
  </si>
  <si>
    <t>Real Estate (Operations &amp; Services)</t>
  </si>
  <si>
    <t>Real Estate (General/Diversified)</t>
  </si>
  <si>
    <t>Real Estate (Development)</t>
  </si>
  <si>
    <t>R.E.I.T.</t>
  </si>
  <si>
    <t>Publishing &amp; Newspapers</t>
  </si>
  <si>
    <t>Precious Metals</t>
  </si>
  <si>
    <t>Power</t>
  </si>
  <si>
    <t>Paper/Forest Products</t>
  </si>
  <si>
    <t>Packaging &amp; Container</t>
  </si>
  <si>
    <t>Oilfield Svcs/Equip.</t>
  </si>
  <si>
    <t>Oil/Gas Distribution</t>
  </si>
  <si>
    <t>Oil/Gas (Production and Exploration)</t>
  </si>
  <si>
    <t>Oil/Gas (Integrated)</t>
  </si>
  <si>
    <t>Office Equipment &amp; Services</t>
  </si>
  <si>
    <t>Metals &amp; Mining</t>
  </si>
  <si>
    <t>Machinery</t>
  </si>
  <si>
    <t>Investments &amp; Asset Management</t>
  </si>
  <si>
    <t>Insurance (Prop/Cas.)</t>
  </si>
  <si>
    <t>Insurance (Life)</t>
  </si>
  <si>
    <t>Insurance (General)</t>
  </si>
  <si>
    <t>Information Services</t>
  </si>
  <si>
    <t>Household Products</t>
  </si>
  <si>
    <t>Hotel/Gaming</t>
  </si>
  <si>
    <t>Hospitals/Healthcare Facilities</t>
  </si>
  <si>
    <t>Homebuilding</t>
  </si>
  <si>
    <t>Heathcare Information and Technology</t>
  </si>
  <si>
    <t>Healthcare Support Services</t>
  </si>
  <si>
    <t>Healthcare Products</t>
  </si>
  <si>
    <t>Green &amp; Renewable Energy</t>
  </si>
  <si>
    <t>Furn/Home Furnishings</t>
  </si>
  <si>
    <t>Food Wholesalers</t>
  </si>
  <si>
    <t>Food Processing</t>
  </si>
  <si>
    <t>Financial Svcs. (Non-bank &amp; Insurance)</t>
  </si>
  <si>
    <t>Farming/Agriculture</t>
  </si>
  <si>
    <t>Environmental &amp; Waste Services</t>
  </si>
  <si>
    <t>Entertainment</t>
  </si>
  <si>
    <t>Engineering/Construction</t>
  </si>
  <si>
    <t>Electronics (General)</t>
  </si>
  <si>
    <t>Electronics (Consumer &amp; Office)</t>
  </si>
  <si>
    <t>Electrical Equipment</t>
  </si>
  <si>
    <t>Education</t>
  </si>
  <si>
    <t>Drugs (Pharmaceutical)</t>
  </si>
  <si>
    <t>Drugs (Biotechnology)</t>
  </si>
  <si>
    <t>Diversified</t>
  </si>
  <si>
    <t>Construction Supplies</t>
  </si>
  <si>
    <t>Computers/Peripherals</t>
  </si>
  <si>
    <t>Computer Services</t>
  </si>
  <si>
    <t>Coal &amp; Related Energy</t>
  </si>
  <si>
    <t>Chemical (Specialty)</t>
  </si>
  <si>
    <t>Chemical (Diversified)</t>
  </si>
  <si>
    <t>Chemical (Basic)</t>
  </si>
  <si>
    <t>Cable TV</t>
  </si>
  <si>
    <t>Business &amp; Consumer Services</t>
  </si>
  <si>
    <t>Building Materials</t>
  </si>
  <si>
    <t>Brokerage &amp; Investment Banking</t>
  </si>
  <si>
    <t>Broadcasting</t>
  </si>
  <si>
    <t>Beverage (Soft)</t>
  </si>
  <si>
    <t>Beverage (Alcoholic)</t>
  </si>
  <si>
    <t>Banks (Regional)</t>
  </si>
  <si>
    <t>Bank (Money Center)</t>
  </si>
  <si>
    <t>Auto Parts</t>
  </si>
  <si>
    <t>Auto &amp; Truck</t>
  </si>
  <si>
    <t>Apparel</t>
  </si>
  <si>
    <t>Air Transport</t>
  </si>
  <si>
    <t>Aerospace/Defense</t>
  </si>
  <si>
    <t>Advertising</t>
  </si>
  <si>
    <t>Lease Expense/Sales</t>
  </si>
  <si>
    <t>Stock-Based Compensation/Sales</t>
  </si>
  <si>
    <t>SG&amp;A/ Sales</t>
  </si>
  <si>
    <t>R&amp;D/Sales</t>
  </si>
  <si>
    <t>COGS/Sales</t>
  </si>
  <si>
    <t>EBITDAR&amp;D/Sales</t>
  </si>
  <si>
    <t>EBITDASG&amp;A/Sales</t>
  </si>
  <si>
    <t>EBITDA/Sales</t>
  </si>
  <si>
    <t>After-tax Lease &amp; R&amp;D adj Margin</t>
  </si>
  <si>
    <t>Pre-tax Lease &amp; R&amp;D adj Margin</t>
  </si>
  <si>
    <t>After-tax Lease Adjusted Margin</t>
  </si>
  <si>
    <t>Pre-tax Lease adjusted Margin</t>
  </si>
  <si>
    <t>After-tax Unadjusted Operating Margin</t>
  </si>
  <si>
    <t>Pre-tax Unadjusted Operating Margin</t>
  </si>
  <si>
    <t>Pre-tax, Pre-stock compensation Operating Margin</t>
  </si>
  <si>
    <t>Net Margin</t>
  </si>
  <si>
    <t>Gross Margin</t>
  </si>
  <si>
    <t>Number of firms</t>
  </si>
  <si>
    <t>Industry Name</t>
  </si>
  <si>
    <t>https://pages.stern.nyu.edu/~adamodar/New_Home_Page/datafile/margin.html</t>
  </si>
  <si>
    <t>Vendor gross margin addition</t>
  </si>
  <si>
    <t>m15</t>
  </si>
  <si>
    <t>m09=m03+m06</t>
  </si>
  <si>
    <t>m06=m03*F</t>
  </si>
  <si>
    <t>n03=e21</t>
  </si>
  <si>
    <t>n06=m15/n03</t>
  </si>
  <si>
    <t>Total annual Shuttle passenger-trip</t>
  </si>
  <si>
    <t>Shut pass-trips</t>
  </si>
  <si>
    <t>Cost per Shuttle passenger-trip</t>
  </si>
  <si>
    <t>k06 (see Notes)</t>
  </si>
  <si>
    <t>l06 (see Notes)</t>
  </si>
  <si>
    <t>Annual total electricity cost all Shuttles</t>
  </si>
  <si>
    <t>License, regisration, taxes</t>
  </si>
  <si>
    <t>k09 (see Notes)</t>
  </si>
  <si>
    <t>k12 (see Notes)</t>
  </si>
  <si>
    <t>k15=h12*F</t>
  </si>
  <si>
    <t>j06=j03*F</t>
  </si>
  <si>
    <t>k18=sum(k06…k15)</t>
  </si>
  <si>
    <t>k21=a54</t>
  </si>
  <si>
    <t>k24=k18+k21</t>
  </si>
  <si>
    <t>i09=g12*F</t>
  </si>
  <si>
    <t>n12</t>
  </si>
  <si>
    <t>n15</t>
  </si>
  <si>
    <t>n18</t>
  </si>
  <si>
    <t>n03=e18</t>
  </si>
  <si>
    <t>n09=m15/n03</t>
  </si>
  <si>
    <t>Conv trips</t>
  </si>
  <si>
    <t>Continuing Conventional trips</t>
  </si>
  <si>
    <t>New total Vehicle trips</t>
  </si>
  <si>
    <t>Vehicle trips</t>
  </si>
  <si>
    <t>a51=a45*F</t>
  </si>
  <si>
    <t>Conv pass trips</t>
  </si>
  <si>
    <t>Shut pass trips</t>
  </si>
  <si>
    <t>Veh pass trips</t>
  </si>
  <si>
    <t>Typical max weekday trips, mileage</t>
  </si>
  <si>
    <t>Total annual Shuttle miles</t>
  </si>
  <si>
    <t>K: Annual Costs, per Shuttle and all Shuttles</t>
  </si>
  <si>
    <t>L: Charging Station Expenses (all Chargers)</t>
  </si>
  <si>
    <t>Annual maintenance, per Charger and all Chargers</t>
  </si>
  <si>
    <t>Total annual Chargers expenses</t>
  </si>
  <si>
    <t>B:  Weekday Non-Commute Conversions to Shuttles, and 5-Day Week Totals</t>
  </si>
  <si>
    <t>F: Shuttle Range</t>
  </si>
  <si>
    <t>f12</t>
  </si>
  <si>
    <t>f15</t>
  </si>
  <si>
    <t>f18</t>
  </si>
  <si>
    <t>h03=a54</t>
  </si>
  <si>
    <t>i03=h03*F</t>
  </si>
  <si>
    <t xml:space="preserve">$Million </t>
  </si>
  <si>
    <t>Years</t>
  </si>
  <si>
    <t>g03=e18</t>
  </si>
  <si>
    <t>e24</t>
  </si>
  <si>
    <t>e27</t>
  </si>
  <si>
    <t>e21=b21+c15+d15</t>
  </si>
  <si>
    <t>e24=e30*F</t>
  </si>
  <si>
    <t>e27=b33+c09+d09</t>
  </si>
  <si>
    <t>e30=e18*F</t>
  </si>
  <si>
    <t>i06=i03/F</t>
  </si>
  <si>
    <t>i09=i06*F</t>
  </si>
  <si>
    <t>H: Annual Mileage Total and Per Shuttle</t>
  </si>
  <si>
    <t>f06=f03*(1+F)</t>
  </si>
  <si>
    <t>f09=f06*b18</t>
  </si>
  <si>
    <t>f12=f09+F</t>
  </si>
  <si>
    <t>f15=f12/F</t>
  </si>
  <si>
    <t>f18=f15/F</t>
  </si>
  <si>
    <t>g09=a54</t>
  </si>
  <si>
    <t>g12=g06/g09</t>
  </si>
  <si>
    <t>g06=h03*f06</t>
  </si>
  <si>
    <t>n21</t>
  </si>
  <si>
    <t>n12=n09/f03</t>
  </si>
  <si>
    <t>n09=n06/f03</t>
  </si>
  <si>
    <t>Cost per Shut pass-trip mile</t>
  </si>
  <si>
    <t>a81</t>
  </si>
  <si>
    <t>Passenger per Conventional loading</t>
  </si>
  <si>
    <t>e06=b27</t>
  </si>
  <si>
    <t>b24=a78+b12</t>
  </si>
  <si>
    <t>l12=l06+l06</t>
  </si>
  <si>
    <t>Chargers cost, each and total</t>
  </si>
  <si>
    <t>count</t>
  </si>
  <si>
    <t>i15=i12(F)*15(F)</t>
  </si>
  <si>
    <t>i18=a54*f12</t>
  </si>
  <si>
    <t>i18</t>
  </si>
  <si>
    <t>i21</t>
  </si>
  <si>
    <t>Battery storage cost - per kWh, total</t>
  </si>
  <si>
    <t>i24</t>
  </si>
  <si>
    <t>i27</t>
  </si>
  <si>
    <t>i30</t>
  </si>
  <si>
    <t>i33</t>
  </si>
  <si>
    <t>i36</t>
  </si>
  <si>
    <t>i24=i21*F</t>
  </si>
  <si>
    <t>i21=i18*F</t>
  </si>
  <si>
    <t>i27=i24*F</t>
  </si>
  <si>
    <t>Charging station costs, total</t>
  </si>
  <si>
    <t>i30=i09+i15+i27</t>
  </si>
  <si>
    <t>Days, total kWh storage</t>
  </si>
  <si>
    <t>Weekday miles total for all Shuttles</t>
  </si>
  <si>
    <t>a57</t>
  </si>
  <si>
    <t>a57=a36/154</t>
  </si>
  <si>
    <t>Saturday Shuttle trips</t>
  </si>
  <si>
    <t>Sunday Shuttle trips</t>
  </si>
  <si>
    <t>e09=d12</t>
  </si>
  <si>
    <t>e12=d12</t>
  </si>
  <si>
    <t>Average Shuttle passernger loading</t>
  </si>
  <si>
    <t>Shut passengers</t>
  </si>
  <si>
    <t>n24</t>
  </si>
  <si>
    <t>n24=n15/n03</t>
  </si>
  <si>
    <t>2-person car-pool</t>
  </si>
  <si>
    <t>3-person car-pool</t>
  </si>
  <si>
    <t>4-person car-pool</t>
  </si>
  <si>
    <t>5-or-6-person car-pool</t>
  </si>
  <si>
    <t>7-or-more-person car-pool</t>
  </si>
  <si>
    <t>Weekday Shuttle trips per Shuttle</t>
  </si>
  <si>
    <t>A: Weekday Commuter Conversions to Shuttles</t>
  </si>
  <si>
    <t>a02</t>
  </si>
  <si>
    <t>a61</t>
  </si>
  <si>
    <t>Rai-lroad</t>
  </si>
  <si>
    <t>Rail-road (Cal-train)</t>
  </si>
  <si>
    <t>One-Way, Morning or Evening Commute Period</t>
  </si>
  <si>
    <t>Conventional trips</t>
  </si>
  <si>
    <t>Total  Shuttle trips</t>
  </si>
  <si>
    <t>Change in Conventional trips</t>
  </si>
  <si>
    <t>Total Shuttle trips</t>
  </si>
  <si>
    <t>% Spare Shuttle ratio</t>
  </si>
  <si>
    <t>Round-Trip, Both Morning+Evening Commutes</t>
  </si>
  <si>
    <t>Trips per Shuttle</t>
  </si>
  <si>
    <t>%  Non-Commute / Commute trips</t>
  </si>
  <si>
    <t>Pass per Shuttle, Shuttle trips</t>
  </si>
  <si>
    <t>Typical max 5-day trips per Shuttle</t>
  </si>
  <si>
    <t>Weekday Shuttle trips</t>
  </si>
  <si>
    <t>Weekday  passengers</t>
  </si>
  <si>
    <t>Weekday Veh trips</t>
  </si>
  <si>
    <t>Weekday Trips</t>
  </si>
  <si>
    <t>5-day Shuttle trips</t>
  </si>
  <si>
    <t>% charging target, daily range</t>
  </si>
  <si>
    <t>Weekday charges, target range</t>
  </si>
  <si>
    <t>Weekday charges per Shuttle, total</t>
  </si>
  <si>
    <t>sessions</t>
  </si>
  <si>
    <t>chargers</t>
  </si>
  <si>
    <t>Daily charger sessions, total chargers</t>
  </si>
  <si>
    <t>Charging stations primary locations</t>
  </si>
  <si>
    <t>Miles - per trip, total annual</t>
  </si>
  <si>
    <t>kWh - per mile, total for all shuttles</t>
  </si>
  <si>
    <t>m12 (see Notes)</t>
  </si>
  <si>
    <t>Subtotal vendor, CalShuttle admin</t>
  </si>
  <si>
    <t>m15=m09+m12</t>
  </si>
  <si>
    <t>Both periods Conventional trips</t>
  </si>
  <si>
    <t>Change Conv to Vehicle trips</t>
  </si>
  <si>
    <t>% Change Conv to Vehicle trips</t>
  </si>
  <si>
    <t>Shut trips per period, Shuts needed</t>
  </si>
  <si>
    <t>Conventionals replaced per Shuttle</t>
  </si>
  <si>
    <t>Typical max weekday trips per Shut</t>
  </si>
  <si>
    <t>Shut range margin, nominal range</t>
  </si>
  <si>
    <t>G: Chargers, Charging Stations Capital Costs</t>
  </si>
  <si>
    <t>i39</t>
  </si>
  <si>
    <t>i39=i15</t>
  </si>
  <si>
    <t>Total Capital Costs</t>
  </si>
  <si>
    <t>i36=h06+i30</t>
  </si>
  <si>
    <t>Total annual vendor costs</t>
  </si>
  <si>
    <t>Cost per Commuter-length Shut trip</t>
  </si>
  <si>
    <t>Length, cost per Shuttle trip mile</t>
  </si>
  <si>
    <t>Subtotal elec., expenses, stations</t>
  </si>
  <si>
    <t>CalShuttle admin. overhead addition</t>
  </si>
  <si>
    <t>Total annual expenses, all Shuttles</t>
  </si>
  <si>
    <t>kWh - per mile, per day, all Shuttles</t>
  </si>
  <si>
    <t xml:space="preserve">Pass continuing Conventionals </t>
  </si>
  <si>
    <t>5-day Shuttle  trips</t>
  </si>
  <si>
    <t>5-day Shuttle passengers</t>
  </si>
  <si>
    <t>Electrical substations cost, each,  total</t>
  </si>
  <si>
    <t>j09=j06*i21(F)</t>
  </si>
  <si>
    <t>j12=j09*j12(F)</t>
  </si>
  <si>
    <t>Passengers among 3 counties</t>
  </si>
  <si>
    <t>Table 7-1.  Counts of Pass Trips and Shuttles</t>
  </si>
  <si>
    <t>Table 7-2:  Shuttles Miles: Range, Annual</t>
  </si>
  <si>
    <t>Table 7-3.  Capital Costs:  Shuttles, Chargers</t>
  </si>
  <si>
    <t>Table 7-4:  Costs:  Annual Total,Per Passenger</t>
  </si>
  <si>
    <t>Settable Paramters are in Gray</t>
  </si>
  <si>
    <t>See CalShuttle - Mike Forster - vN.N for parameter settings</t>
  </si>
  <si>
    <t>Vehicles for diagram</t>
  </si>
  <si>
    <t>54 includes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</si>
</sst>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164" formatCode="#,##0.0"/>
    <numFmt numFmtId="165" formatCode="0.0%"/>
    <numFmt numFmtId="166" formatCode="&quot;$&quot;#,##0"/>
    <numFmt numFmtId="167" formatCode="&quot;$&quot;#,##0.00"/>
    <numFmt numFmtId="168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88">
    <xf numFmtId="0" fontId="0" fillId="0" borderId="0" xfId="0"/>
    <xf numFmtId="3" fontId="0" fillId="0" borderId="0" xfId="0" applyNumberFormat="1"/>
    <xf numFmtId="0" fontId="0" fillId="0" borderId="0" xfId="0" applyAlignment="1">
      <alignment vertical="top" wrapText="1"/>
    </xf>
    <xf numFmtId="0" fontId="0" fillId="0" borderId="10" xfId="0" applyBorder="1"/>
    <xf numFmtId="3" fontId="0" fillId="0" borderId="10" xfId="0" applyNumberFormat="1" applyBorder="1"/>
    <xf numFmtId="3" fontId="0" fillId="0" borderId="10" xfId="0" applyNumberFormat="1" applyBorder="1" applyAlignment="1">
      <alignment vertical="top" wrapText="1"/>
    </xf>
    <xf numFmtId="3" fontId="0" fillId="0" borderId="10" xfId="0" applyNumberFormat="1" applyBorder="1" applyAlignment="1">
      <alignment vertical="top"/>
    </xf>
    <xf numFmtId="9" fontId="0" fillId="0" borderId="10" xfId="0" applyNumberFormat="1" applyBorder="1"/>
    <xf numFmtId="166" fontId="0" fillId="0" borderId="10" xfId="0" applyNumberFormat="1" applyBorder="1"/>
    <xf numFmtId="0" fontId="0" fillId="0" borderId="11" xfId="0" applyBorder="1" applyAlignment="1">
      <alignment vertical="top" wrapText="1"/>
    </xf>
    <xf numFmtId="3" fontId="0" fillId="0" borderId="10" xfId="0" applyNumberFormat="1" applyBorder="1" applyAlignment="1">
      <alignment horizontal="right" vertical="top" wrapText="1"/>
    </xf>
    <xf numFmtId="3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 vertical="top"/>
    </xf>
    <xf numFmtId="9" fontId="0" fillId="0" borderId="10" xfId="0" applyNumberFormat="1" applyBorder="1" applyAlignment="1">
      <alignment horizontal="right"/>
    </xf>
    <xf numFmtId="166" fontId="0" fillId="0" borderId="10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3" fontId="0" fillId="0" borderId="12" xfId="0" applyNumberFormat="1" applyBorder="1"/>
    <xf numFmtId="9" fontId="0" fillId="33" borderId="10" xfId="0" applyNumberFormat="1" applyFill="1" applyBorder="1" applyAlignment="1">
      <alignment horizontal="right"/>
    </xf>
    <xf numFmtId="3" fontId="0" fillId="33" borderId="10" xfId="0" applyNumberFormat="1" applyFill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4" xfId="0" applyNumberFormat="1" applyBorder="1"/>
    <xf numFmtId="3" fontId="0" fillId="0" borderId="12" xfId="0" applyNumberFormat="1" applyBorder="1" applyAlignment="1">
      <alignment horizontal="right" vertical="top" wrapText="1"/>
    </xf>
    <xf numFmtId="3" fontId="0" fillId="0" borderId="12" xfId="0" applyNumberFormat="1" applyBorder="1" applyAlignment="1">
      <alignment horizontal="right" vertical="top"/>
    </xf>
    <xf numFmtId="3" fontId="0" fillId="0" borderId="15" xfId="0" applyNumberForma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166" fontId="16" fillId="0" borderId="10" xfId="0" applyNumberFormat="1" applyFont="1" applyBorder="1" applyAlignment="1">
      <alignment horizontal="right"/>
    </xf>
    <xf numFmtId="3" fontId="16" fillId="0" borderId="10" xfId="0" applyNumberFormat="1" applyFont="1" applyBorder="1" applyAlignment="1">
      <alignment wrapText="1"/>
    </xf>
    <xf numFmtId="3" fontId="16" fillId="0" borderId="10" xfId="0" applyNumberFormat="1" applyFont="1" applyBorder="1"/>
    <xf numFmtId="9" fontId="0" fillId="0" borderId="10" xfId="0" applyNumberFormat="1" applyBorder="1" applyAlignment="1">
      <alignment vertical="top" wrapText="1"/>
    </xf>
    <xf numFmtId="9" fontId="16" fillId="0" borderId="10" xfId="0" applyNumberFormat="1" applyFont="1" applyBorder="1"/>
    <xf numFmtId="9" fontId="0" fillId="0" borderId="10" xfId="0" applyNumberFormat="1" applyBorder="1" applyAlignment="1">
      <alignment horizontal="right" vertical="top" wrapText="1"/>
    </xf>
    <xf numFmtId="3" fontId="16" fillId="0" borderId="10" xfId="0" applyNumberFormat="1" applyFont="1" applyBorder="1" applyAlignment="1">
      <alignment horizontal="left"/>
    </xf>
    <xf numFmtId="3" fontId="19" fillId="0" borderId="10" xfId="42" applyNumberFormat="1" applyBorder="1"/>
    <xf numFmtId="3" fontId="16" fillId="0" borderId="14" xfId="0" applyNumberFormat="1" applyFont="1" applyBorder="1" applyAlignment="1">
      <alignment horizontal="left"/>
    </xf>
    <xf numFmtId="3" fontId="0" fillId="0" borderId="10" xfId="0" applyNumberFormat="1" applyBorder="1" applyAlignment="1">
      <alignment horizontal="left"/>
    </xf>
    <xf numFmtId="1" fontId="0" fillId="0" borderId="10" xfId="0" applyNumberFormat="1" applyBorder="1"/>
    <xf numFmtId="3" fontId="0" fillId="0" borderId="18" xfId="0" applyNumberFormat="1" applyBorder="1"/>
    <xf numFmtId="1" fontId="0" fillId="0" borderId="18" xfId="0" applyNumberFormat="1" applyBorder="1"/>
    <xf numFmtId="3" fontId="16" fillId="0" borderId="18" xfId="0" applyNumberFormat="1" applyFon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7" xfId="0" applyNumberFormat="1" applyBorder="1" applyAlignment="1">
      <alignment horizontal="right"/>
    </xf>
    <xf numFmtId="3" fontId="18" fillId="0" borderId="10" xfId="0" applyNumberFormat="1" applyFont="1" applyBorder="1" applyAlignment="1">
      <alignment horizontal="right"/>
    </xf>
    <xf numFmtId="165" fontId="0" fillId="0" borderId="10" xfId="0" applyNumberFormat="1" applyBorder="1"/>
    <xf numFmtId="165" fontId="0" fillId="0" borderId="10" xfId="0" applyNumberFormat="1" applyBorder="1" applyAlignment="1">
      <alignment horizontal="right"/>
    </xf>
    <xf numFmtId="3" fontId="16" fillId="0" borderId="12" xfId="0" applyNumberFormat="1" applyFont="1" applyBorder="1" applyAlignment="1">
      <alignment vertical="top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/>
    <xf numFmtId="3" fontId="16" fillId="0" borderId="17" xfId="0" applyNumberFormat="1" applyFont="1" applyBorder="1"/>
    <xf numFmtId="3" fontId="16" fillId="0" borderId="18" xfId="0" applyNumberFormat="1" applyFont="1" applyBorder="1"/>
    <xf numFmtId="3" fontId="16" fillId="0" borderId="17" xfId="0" applyNumberFormat="1" applyFont="1" applyBorder="1" applyAlignment="1">
      <alignment horizontal="right"/>
    </xf>
    <xf numFmtId="1" fontId="0" fillId="0" borderId="10" xfId="0" applyNumberFormat="1" applyBorder="1" applyAlignment="1">
      <alignment vertical="top"/>
    </xf>
    <xf numFmtId="3" fontId="16" fillId="0" borderId="15" xfId="0" applyNumberFormat="1" applyFont="1" applyBorder="1"/>
    <xf numFmtId="3" fontId="0" fillId="0" borderId="10" xfId="0" applyNumberFormat="1" applyBorder="1" applyAlignment="1">
      <alignment horizontal="left" vertical="top"/>
    </xf>
    <xf numFmtId="3" fontId="0" fillId="0" borderId="12" xfId="0" applyNumberFormat="1" applyBorder="1" applyAlignment="1">
      <alignment horizontal="left" vertical="top"/>
    </xf>
    <xf numFmtId="3" fontId="0" fillId="0" borderId="12" xfId="0" applyNumberFormat="1" applyBorder="1" applyAlignment="1">
      <alignment horizontal="left"/>
    </xf>
    <xf numFmtId="9" fontId="0" fillId="0" borderId="10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166" fontId="0" fillId="0" borderId="10" xfId="0" applyNumberFormat="1" applyBorder="1" applyAlignment="1">
      <alignment horizontal="left"/>
    </xf>
    <xf numFmtId="9" fontId="0" fillId="33" borderId="10" xfId="0" applyNumberFormat="1" applyFill="1" applyBorder="1"/>
    <xf numFmtId="1" fontId="0" fillId="33" borderId="10" xfId="0" applyNumberFormat="1" applyFill="1" applyBorder="1"/>
    <xf numFmtId="166" fontId="0" fillId="33" borderId="10" xfId="0" applyNumberFormat="1" applyFill="1" applyBorder="1" applyAlignment="1">
      <alignment horizontal="right"/>
    </xf>
    <xf numFmtId="3" fontId="20" fillId="0" borderId="10" xfId="0" applyNumberFormat="1" applyFont="1" applyBorder="1"/>
    <xf numFmtId="9" fontId="20" fillId="0" borderId="10" xfId="0" applyNumberFormat="1" applyFont="1" applyBorder="1"/>
    <xf numFmtId="3" fontId="20" fillId="0" borderId="10" xfId="0" applyNumberFormat="1" applyFont="1" applyBorder="1" applyAlignment="1">
      <alignment horizontal="right"/>
    </xf>
    <xf numFmtId="3" fontId="20" fillId="0" borderId="13" xfId="0" applyNumberFormat="1" applyFont="1" applyBorder="1" applyAlignment="1">
      <alignment horizontal="left"/>
    </xf>
    <xf numFmtId="3" fontId="16" fillId="0" borderId="10" xfId="0" applyNumberFormat="1" applyFont="1" applyBorder="1" applyAlignment="1">
      <alignment vertical="top"/>
    </xf>
    <xf numFmtId="3" fontId="16" fillId="0" borderId="12" xfId="0" applyNumberFormat="1" applyFont="1" applyBorder="1"/>
    <xf numFmtId="165" fontId="16" fillId="0" borderId="10" xfId="0" applyNumberFormat="1" applyFont="1" applyBorder="1"/>
    <xf numFmtId="166" fontId="16" fillId="0" borderId="10" xfId="0" applyNumberFormat="1" applyFont="1" applyBorder="1"/>
    <xf numFmtId="3" fontId="16" fillId="0" borderId="14" xfId="0" applyNumberFormat="1" applyFont="1" applyBorder="1"/>
    <xf numFmtId="3" fontId="0" fillId="0" borderId="13" xfId="0" applyNumberFormat="1" applyBorder="1" applyAlignment="1">
      <alignment horizontal="left"/>
    </xf>
    <xf numFmtId="3" fontId="0" fillId="0" borderId="10" xfId="0" applyNumberFormat="1" applyBorder="1" applyAlignment="1">
      <alignment horizontal="left" vertical="top" wrapText="1"/>
    </xf>
    <xf numFmtId="3" fontId="0" fillId="0" borderId="13" xfId="0" applyNumberFormat="1" applyBorder="1" applyAlignment="1">
      <alignment horizontal="left" vertical="top"/>
    </xf>
    <xf numFmtId="3" fontId="0" fillId="0" borderId="19" xfId="0" applyNumberFormat="1" applyBorder="1" applyAlignment="1">
      <alignment horizontal="left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 horizontal="left"/>
    </xf>
    <xf numFmtId="1" fontId="0" fillId="0" borderId="10" xfId="0" applyNumberFormat="1" applyBorder="1" applyAlignment="1">
      <alignment horizontal="left"/>
    </xf>
    <xf numFmtId="1" fontId="0" fillId="0" borderId="10" xfId="0" applyNumberFormat="1" applyBorder="1" applyAlignment="1">
      <alignment horizontal="right"/>
    </xf>
    <xf numFmtId="20" fontId="0" fillId="0" borderId="10" xfId="0" applyNumberFormat="1" applyBorder="1"/>
    <xf numFmtId="165" fontId="16" fillId="0" borderId="10" xfId="0" applyNumberFormat="1" applyFont="1" applyBorder="1" applyAlignment="1">
      <alignment horizontal="right"/>
    </xf>
    <xf numFmtId="3" fontId="0" fillId="0" borderId="10" xfId="0" applyNumberFormat="1" applyBorder="1" applyAlignment="1">
      <alignment wrapText="1"/>
    </xf>
    <xf numFmtId="167" fontId="16" fillId="0" borderId="10" xfId="0" applyNumberFormat="1" applyFont="1" applyBorder="1" applyAlignment="1">
      <alignment horizontal="right"/>
    </xf>
    <xf numFmtId="0" fontId="19" fillId="0" borderId="10" xfId="42" applyBorder="1" applyAlignment="1"/>
    <xf numFmtId="165" fontId="0" fillId="33" borderId="10" xfId="0" applyNumberFormat="1" applyFill="1" applyBorder="1"/>
    <xf numFmtId="168" fontId="0" fillId="0" borderId="18" xfId="0" applyNumberFormat="1" applyBorder="1" applyAlignment="1">
      <alignment horizontal="right"/>
    </xf>
    <xf numFmtId="3" fontId="0" fillId="0" borderId="16" xfId="0" applyNumberFormat="1" applyBorder="1" applyAlignment="1">
      <alignment horizontal="left"/>
    </xf>
    <xf numFmtId="164" fontId="0" fillId="33" borderId="10" xfId="0" applyNumberFormat="1" applyFill="1" applyBorder="1" applyAlignment="1">
      <alignment horizontal="right"/>
    </xf>
    <xf numFmtId="4" fontId="0" fillId="33" borderId="10" xfId="0" applyNumberFormat="1" applyFill="1" applyBorder="1"/>
    <xf numFmtId="167" fontId="0" fillId="33" borderId="10" xfId="0" applyNumberFormat="1" applyFill="1" applyBorder="1" applyAlignment="1">
      <alignment horizontal="right"/>
    </xf>
    <xf numFmtId="10" fontId="0" fillId="0" borderId="0" xfId="0" applyNumberFormat="1" applyAlignment="1">
      <alignment vertical="center" wrapText="1"/>
    </xf>
    <xf numFmtId="0" fontId="0" fillId="0" borderId="0" xfId="0" applyAlignment="1">
      <alignment vertical="center" wrapText="1"/>
    </xf>
    <xf numFmtId="0" fontId="19" fillId="0" borderId="0" xfId="42" applyAlignment="1">
      <alignment vertical="center"/>
    </xf>
    <xf numFmtId="3" fontId="0" fillId="0" borderId="13" xfId="0" applyNumberFormat="1" applyBorder="1"/>
    <xf numFmtId="6" fontId="0" fillId="33" borderId="10" xfId="0" applyNumberFormat="1" applyFill="1" applyBorder="1"/>
    <xf numFmtId="3" fontId="16" fillId="0" borderId="17" xfId="0" applyNumberFormat="1" applyFont="1" applyBorder="1" applyAlignment="1">
      <alignment wrapText="1"/>
    </xf>
    <xf numFmtId="3" fontId="0" fillId="0" borderId="17" xfId="0" applyNumberFormat="1" applyBorder="1" applyAlignment="1">
      <alignment wrapText="1"/>
    </xf>
    <xf numFmtId="3" fontId="21" fillId="0" borderId="10" xfId="0" applyNumberFormat="1" applyFont="1" applyBorder="1" applyAlignment="1">
      <alignment wrapText="1"/>
    </xf>
    <xf numFmtId="3" fontId="21" fillId="0" borderId="10" xfId="0" applyNumberFormat="1" applyFont="1" applyBorder="1"/>
    <xf numFmtId="3" fontId="21" fillId="0" borderId="10" xfId="0" applyNumberFormat="1" applyFont="1" applyBorder="1" applyAlignment="1">
      <alignment vertical="top" wrapText="1"/>
    </xf>
    <xf numFmtId="3" fontId="21" fillId="0" borderId="15" xfId="0" applyNumberFormat="1" applyFont="1" applyBorder="1"/>
    <xf numFmtId="3" fontId="21" fillId="0" borderId="12" xfId="0" applyNumberFormat="1" applyFont="1" applyBorder="1" applyAlignment="1">
      <alignment vertical="top" wrapText="1"/>
    </xf>
    <xf numFmtId="3" fontId="21" fillId="0" borderId="12" xfId="0" applyNumberFormat="1" applyFont="1" applyBorder="1" applyAlignment="1">
      <alignment vertical="top"/>
    </xf>
    <xf numFmtId="168" fontId="0" fillId="0" borderId="10" xfId="0" applyNumberFormat="1" applyBorder="1"/>
    <xf numFmtId="168" fontId="16" fillId="0" borderId="10" xfId="0" applyNumberFormat="1" applyFont="1" applyBorder="1"/>
    <xf numFmtId="165" fontId="0" fillId="0" borderId="18" xfId="0" applyNumberFormat="1" applyBorder="1" applyAlignment="1">
      <alignment horizontal="right"/>
    </xf>
    <xf numFmtId="4" fontId="0" fillId="0" borderId="10" xfId="0" applyNumberFormat="1" applyBorder="1"/>
    <xf numFmtId="4" fontId="0" fillId="33" borderId="10" xfId="0" applyNumberFormat="1" applyFill="1" applyBorder="1" applyAlignment="1">
      <alignment horizontal="right"/>
    </xf>
    <xf numFmtId="164" fontId="16" fillId="0" borderId="18" xfId="0" applyNumberFormat="1" applyFont="1" applyBorder="1" applyAlignment="1">
      <alignment horizontal="right"/>
    </xf>
    <xf numFmtId="3" fontId="21" fillId="0" borderId="10" xfId="0" applyNumberFormat="1" applyFont="1" applyBorder="1" applyAlignment="1">
      <alignment vertical="top"/>
    </xf>
    <xf numFmtId="166" fontId="16" fillId="0" borderId="14" xfId="0" applyNumberFormat="1" applyFont="1" applyBorder="1" applyAlignment="1">
      <alignment horizontal="right"/>
    </xf>
    <xf numFmtId="3" fontId="0" fillId="0" borderId="20" xfId="0" applyNumberFormat="1" applyBorder="1"/>
    <xf numFmtId="9" fontId="0" fillId="0" borderId="14" xfId="0" applyNumberFormat="1" applyBorder="1"/>
    <xf numFmtId="3" fontId="0" fillId="0" borderId="11" xfId="0" applyNumberFormat="1" applyBorder="1" applyAlignment="1">
      <alignment horizontal="left"/>
    </xf>
    <xf numFmtId="3" fontId="16" fillId="0" borderId="21" xfId="0" applyNumberFormat="1" applyFont="1" applyBorder="1" applyAlignment="1">
      <alignment wrapText="1"/>
    </xf>
    <xf numFmtId="3" fontId="0" fillId="0" borderId="11" xfId="0" applyNumberFormat="1" applyBorder="1"/>
    <xf numFmtId="168" fontId="0" fillId="0" borderId="11" xfId="0" applyNumberFormat="1" applyBorder="1"/>
    <xf numFmtId="167" fontId="16" fillId="0" borderId="11" xfId="0" applyNumberFormat="1" applyFont="1" applyBorder="1" applyAlignment="1">
      <alignment horizontal="right"/>
    </xf>
    <xf numFmtId="3" fontId="0" fillId="0" borderId="22" xfId="0" applyNumberFormat="1" applyBorder="1" applyAlignment="1">
      <alignment horizontal="left"/>
    </xf>
    <xf numFmtId="3" fontId="21" fillId="0" borderId="14" xfId="0" applyNumberFormat="1" applyFont="1" applyBorder="1" applyAlignment="1">
      <alignment wrapText="1"/>
    </xf>
    <xf numFmtId="3" fontId="16" fillId="0" borderId="11" xfId="0" applyNumberFormat="1" applyFont="1" applyBorder="1" applyAlignment="1">
      <alignment wrapText="1"/>
    </xf>
    <xf numFmtId="9" fontId="0" fillId="0" borderId="11" xfId="0" applyNumberFormat="1" applyBorder="1"/>
    <xf numFmtId="166" fontId="16" fillId="0" borderId="11" xfId="0" applyNumberFormat="1" applyFont="1" applyBorder="1" applyAlignment="1">
      <alignment horizontal="right"/>
    </xf>
    <xf numFmtId="3" fontId="21" fillId="0" borderId="14" xfId="0" applyNumberFormat="1" applyFont="1" applyBorder="1"/>
    <xf numFmtId="3" fontId="16" fillId="0" borderId="11" xfId="0" applyNumberFormat="1" applyFont="1" applyBorder="1"/>
    <xf numFmtId="167" fontId="0" fillId="33" borderId="11" xfId="0" applyNumberFormat="1" applyFill="1" applyBorder="1" applyAlignment="1">
      <alignment horizontal="right"/>
    </xf>
    <xf numFmtId="1" fontId="0" fillId="0" borderId="14" xfId="0" applyNumberFormat="1" applyBorder="1"/>
    <xf numFmtId="165" fontId="0" fillId="0" borderId="11" xfId="0" applyNumberFormat="1" applyBorder="1" applyAlignment="1">
      <alignment horizontal="left"/>
    </xf>
    <xf numFmtId="165" fontId="0" fillId="0" borderId="11" xfId="0" applyNumberFormat="1" applyBorder="1"/>
    <xf numFmtId="1" fontId="0" fillId="0" borderId="11" xfId="0" applyNumberFormat="1" applyBorder="1"/>
    <xf numFmtId="165" fontId="16" fillId="0" borderId="11" xfId="0" applyNumberFormat="1" applyFont="1" applyBorder="1" applyAlignment="1">
      <alignment horizontal="right"/>
    </xf>
    <xf numFmtId="3" fontId="0" fillId="0" borderId="20" xfId="0" applyNumberFormat="1" applyBorder="1" applyAlignment="1">
      <alignment horizontal="left"/>
    </xf>
    <xf numFmtId="3" fontId="21" fillId="0" borderId="20" xfId="0" applyNumberFormat="1" applyFont="1" applyBorder="1"/>
    <xf numFmtId="3" fontId="16" fillId="0" borderId="23" xfId="0" applyNumberFormat="1" applyFont="1" applyBorder="1"/>
    <xf numFmtId="1" fontId="16" fillId="0" borderId="23" xfId="0" applyNumberFormat="1" applyFont="1" applyBorder="1"/>
    <xf numFmtId="3" fontId="16" fillId="0" borderId="23" xfId="0" applyNumberFormat="1" applyFont="1" applyBorder="1" applyAlignment="1">
      <alignment horizontal="right"/>
    </xf>
    <xf numFmtId="3" fontId="0" fillId="0" borderId="24" xfId="0" applyNumberFormat="1" applyBorder="1" applyAlignment="1">
      <alignment horizontal="left"/>
    </xf>
    <xf numFmtId="3" fontId="0" fillId="0" borderId="21" xfId="0" applyNumberFormat="1" applyBorder="1" applyAlignment="1">
      <alignment horizontal="left"/>
    </xf>
    <xf numFmtId="3" fontId="16" fillId="0" borderId="21" xfId="0" applyNumberFormat="1" applyFont="1" applyBorder="1"/>
    <xf numFmtId="3" fontId="16" fillId="0" borderId="11" xfId="0" applyNumberFormat="1" applyFont="1" applyBorder="1" applyAlignment="1">
      <alignment horizontal="right"/>
    </xf>
    <xf numFmtId="3" fontId="0" fillId="33" borderId="14" xfId="0" applyNumberFormat="1" applyFill="1" applyBorder="1" applyAlignment="1">
      <alignment horizontal="right"/>
    </xf>
    <xf numFmtId="166" fontId="0" fillId="33" borderId="11" xfId="0" applyNumberFormat="1" applyFill="1" applyBorder="1" applyAlignment="1">
      <alignment horizontal="right"/>
    </xf>
    <xf numFmtId="3" fontId="0" fillId="0" borderId="14" xfId="0" applyNumberFormat="1" applyBorder="1" applyAlignment="1">
      <alignment wrapText="1"/>
    </xf>
    <xf numFmtId="3" fontId="16" fillId="33" borderId="10" xfId="0" applyNumberFormat="1" applyFont="1" applyFill="1" applyBorder="1"/>
    <xf numFmtId="3" fontId="0" fillId="33" borderId="10" xfId="0" applyNumberFormat="1" applyFill="1" applyBorder="1" applyAlignment="1">
      <alignment horizontal="left"/>
    </xf>
    <xf numFmtId="3" fontId="16" fillId="33" borderId="10" xfId="0" applyNumberFormat="1" applyFont="1" applyFill="1" applyBorder="1" applyAlignment="1">
      <alignment horizontal="right"/>
    </xf>
    <xf numFmtId="3" fontId="0" fillId="33" borderId="13" xfId="0" applyNumberFormat="1" applyFill="1" applyBorder="1" applyAlignment="1">
      <alignment horizontal="left"/>
    </xf>
    <xf numFmtId="3" fontId="0" fillId="33" borderId="12" xfId="0" applyNumberFormat="1" applyFill="1" applyBorder="1" applyAlignment="1">
      <alignment horizontal="right"/>
    </xf>
    <xf numFmtId="165" fontId="16" fillId="33" borderId="17" xfId="0" applyNumberFormat="1" applyFont="1" applyFill="1" applyBorder="1"/>
    <xf numFmtId="165" fontId="0" fillId="33" borderId="17" xfId="0" applyNumberFormat="1" applyFill="1" applyBorder="1" applyAlignment="1">
      <alignment horizontal="left"/>
    </xf>
    <xf numFmtId="3" fontId="0" fillId="33" borderId="17" xfId="0" applyNumberFormat="1" applyFill="1" applyBorder="1"/>
    <xf numFmtId="165" fontId="0" fillId="33" borderId="18" xfId="0" applyNumberFormat="1" applyFill="1" applyBorder="1"/>
    <xf numFmtId="1" fontId="0" fillId="33" borderId="18" xfId="0" applyNumberFormat="1" applyFill="1" applyBorder="1"/>
    <xf numFmtId="165" fontId="16" fillId="33" borderId="18" xfId="0" applyNumberFormat="1" applyFont="1" applyFill="1" applyBorder="1" applyAlignment="1">
      <alignment horizontal="right"/>
    </xf>
    <xf numFmtId="165" fontId="0" fillId="33" borderId="19" xfId="0" applyNumberFormat="1" applyFill="1" applyBorder="1" applyAlignment="1">
      <alignment horizontal="left"/>
    </xf>
    <xf numFmtId="165" fontId="0" fillId="33" borderId="18" xfId="0" applyNumberFormat="1" applyFill="1" applyBorder="1" applyAlignment="1">
      <alignment horizontal="right"/>
    </xf>
    <xf numFmtId="165" fontId="0" fillId="33" borderId="17" xfId="0" applyNumberFormat="1" applyFill="1" applyBorder="1" applyAlignment="1">
      <alignment horizontal="right"/>
    </xf>
    <xf numFmtId="3" fontId="0" fillId="33" borderId="10" xfId="0" applyNumberFormat="1" applyFill="1" applyBorder="1"/>
    <xf numFmtId="3" fontId="16" fillId="33" borderId="14" xfId="0" applyNumberFormat="1" applyFont="1" applyFill="1" applyBorder="1"/>
    <xf numFmtId="3" fontId="0" fillId="33" borderId="14" xfId="0" applyNumberFormat="1" applyFill="1" applyBorder="1" applyAlignment="1">
      <alignment horizontal="left"/>
    </xf>
    <xf numFmtId="3" fontId="0" fillId="33" borderId="14" xfId="0" applyNumberFormat="1" applyFill="1" applyBorder="1"/>
    <xf numFmtId="3" fontId="0" fillId="33" borderId="15" xfId="0" applyNumberFormat="1" applyFill="1" applyBorder="1" applyAlignment="1">
      <alignment horizontal="right"/>
    </xf>
    <xf numFmtId="164" fontId="16" fillId="33" borderId="10" xfId="0" applyNumberFormat="1" applyFont="1" applyFill="1" applyBorder="1" applyAlignment="1">
      <alignment horizontal="right"/>
    </xf>
    <xf numFmtId="0" fontId="19" fillId="0" borderId="0" xfId="42"/>
    <xf numFmtId="3" fontId="0" fillId="33" borderId="12" xfId="0" applyNumberFormat="1" applyFill="1" applyBorder="1" applyAlignment="1">
      <alignment horizontal="left"/>
    </xf>
    <xf numFmtId="9" fontId="16" fillId="0" borderId="18" xfId="0" applyNumberFormat="1" applyFont="1" applyBorder="1"/>
    <xf numFmtId="3" fontId="20" fillId="0" borderId="14" xfId="0" applyNumberFormat="1" applyFont="1" applyBorder="1"/>
    <xf numFmtId="9" fontId="20" fillId="0" borderId="14" xfId="0" applyNumberFormat="1" applyFont="1" applyBorder="1"/>
    <xf numFmtId="3" fontId="20" fillId="0" borderId="14" xfId="0" applyNumberFormat="1" applyFont="1" applyBorder="1" applyAlignment="1">
      <alignment horizontal="right"/>
    </xf>
    <xf numFmtId="3" fontId="16" fillId="33" borderId="26" xfId="0" applyNumberFormat="1" applyFont="1" applyFill="1" applyBorder="1"/>
    <xf numFmtId="9" fontId="16" fillId="33" borderId="27" xfId="0" applyNumberFormat="1" applyFont="1" applyFill="1" applyBorder="1"/>
    <xf numFmtId="3" fontId="0" fillId="33" borderId="13" xfId="0" applyNumberFormat="1" applyFill="1" applyBorder="1" applyAlignment="1">
      <alignment horizontal="right"/>
    </xf>
    <xf numFmtId="3" fontId="20" fillId="0" borderId="16" xfId="0" applyNumberFormat="1" applyFont="1" applyBorder="1" applyAlignment="1">
      <alignment horizontal="left"/>
    </xf>
    <xf numFmtId="3" fontId="16" fillId="33" borderId="25" xfId="0" applyNumberFormat="1" applyFont="1" applyFill="1" applyBorder="1"/>
    <xf numFmtId="3" fontId="16" fillId="33" borderId="27" xfId="0" applyNumberFormat="1" applyFont="1" applyFill="1" applyBorder="1" applyAlignment="1">
      <alignment horizontal="right"/>
    </xf>
    <xf numFmtId="3" fontId="0" fillId="33" borderId="28" xfId="0" applyNumberFormat="1" applyFill="1" applyBorder="1" applyAlignment="1">
      <alignment horizontal="left"/>
    </xf>
    <xf numFmtId="1" fontId="16" fillId="0" borderId="10" xfId="0" applyNumberFormat="1" applyFont="1" applyBorder="1"/>
    <xf numFmtId="3" fontId="0" fillId="0" borderId="10" xfId="0" applyNumberFormat="1" applyBorder="1" applyAlignment="1">
      <alignment horizontal="right" wrapText="1"/>
    </xf>
    <xf numFmtId="3" fontId="16" fillId="0" borderId="10" xfId="0" applyNumberFormat="1" applyFont="1" applyBorder="1" applyAlignment="1">
      <alignment horizontal="right" wrapText="1"/>
    </xf>
    <xf numFmtId="3" fontId="16" fillId="33" borderId="10" xfId="0" applyNumberFormat="1" applyFont="1" applyFill="1" applyBorder="1" applyAlignment="1">
      <alignment horizontal="right" wrapText="1"/>
    </xf>
    <xf numFmtId="3" fontId="0" fillId="0" borderId="18" xfId="0" applyNumberFormat="1" applyBorder="1" applyAlignment="1">
      <alignment horizontal="right" wrapText="1"/>
    </xf>
    <xf numFmtId="3" fontId="16" fillId="0" borderId="18" xfId="0" applyNumberFormat="1" applyFont="1" applyBorder="1" applyAlignment="1">
      <alignment horizontal="right" wrapText="1"/>
    </xf>
    <xf numFmtId="3" fontId="0" fillId="33" borderId="10" xfId="0" applyNumberFormat="1" applyFill="1" applyBorder="1" applyAlignment="1">
      <alignment horizontal="right" wrapText="1"/>
    </xf>
    <xf numFmtId="3" fontId="0" fillId="33" borderId="14" xfId="0" applyNumberFormat="1" applyFill="1" applyBorder="1" applyAlignment="1">
      <alignment horizontal="right" wrapText="1"/>
    </xf>
    <xf numFmtId="3" fontId="0" fillId="0" borderId="14" xfId="0" applyNumberFormat="1" applyBorder="1" applyAlignment="1">
      <alignment horizontal="right" wrapText="1"/>
    </xf>
    <xf numFmtId="3" fontId="0" fillId="33" borderId="18" xfId="0" applyNumberFormat="1" applyFill="1" applyBorder="1" applyAlignment="1">
      <alignment horizontal="right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ata.bayareametro.gov/dataset/Vital-Signs-Commute-Patterns-Bay-Area/c33n-96b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fhwa.dot.gov/policyinformation/tmguide/tmg_2013/traffic-monitoring-methodologies.cf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bayareametro.gov/dataset/Vital-Signs-Commute-Patterns-Bay-Area/c33n-96b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pages.stern.nyu.edu/~adamodar/New_Home_Page/datafile/margin.htm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data.bayareametro.gov/dataset/Vital-Signs-Commute-Patterns-Bay-Area/c33n-96b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B4198-65FC-47A9-956A-F56AC852E35A}">
  <dimension ref="A1:S149"/>
  <sheetViews>
    <sheetView zoomScaleNormal="100" workbookViewId="0">
      <pane ySplit="2" topLeftCell="A16" activePane="bottomLeft" state="frozen"/>
      <selection pane="bottomLeft" activeCell="J35" sqref="J35"/>
    </sheetView>
  </sheetViews>
  <sheetFormatPr defaultColWidth="8.90625" defaultRowHeight="14.5" x14ac:dyDescent="0.35"/>
  <cols>
    <col min="1" max="1" width="2.1796875" style="28" customWidth="1"/>
    <col min="2" max="2" width="4.90625" style="35" customWidth="1"/>
    <col min="3" max="3" width="34" style="4" customWidth="1"/>
    <col min="4" max="4" width="13.08984375" style="4" customWidth="1"/>
    <col min="5" max="5" width="7.453125" style="7" bestFit="1" customWidth="1"/>
    <col min="6" max="6" width="12.6328125" style="11" bestFit="1" customWidth="1"/>
    <col min="7" max="7" width="17.36328125" style="73" bestFit="1" customWidth="1"/>
    <col min="8" max="8" width="8.90625" style="4" bestFit="1" customWidth="1"/>
    <col min="9" max="18" width="7.453125" style="11" customWidth="1"/>
    <col min="19" max="19" width="7.453125" style="19" customWidth="1"/>
    <col min="20" max="16384" width="8.90625" style="4"/>
  </cols>
  <sheetData>
    <row r="1" spans="1:19" x14ac:dyDescent="0.35">
      <c r="B1" s="35" t="s">
        <v>106</v>
      </c>
      <c r="D1" s="33" t="s">
        <v>107</v>
      </c>
    </row>
    <row r="2" spans="1:19" s="6" customFormat="1" ht="72.5" x14ac:dyDescent="0.35">
      <c r="A2" s="68"/>
      <c r="B2" s="53"/>
      <c r="C2" s="5" t="s">
        <v>0</v>
      </c>
      <c r="D2" s="5" t="s">
        <v>1</v>
      </c>
      <c r="E2" s="29"/>
      <c r="F2" s="10" t="s">
        <v>90</v>
      </c>
      <c r="G2" s="74"/>
      <c r="H2" s="10" t="s">
        <v>4</v>
      </c>
      <c r="I2" s="10" t="s">
        <v>513</v>
      </c>
      <c r="J2" s="10" t="s">
        <v>514</v>
      </c>
      <c r="K2" s="10" t="s">
        <v>515</v>
      </c>
      <c r="L2" s="10" t="s">
        <v>516</v>
      </c>
      <c r="M2" s="10" t="s">
        <v>517</v>
      </c>
      <c r="N2" s="10" t="s">
        <v>10</v>
      </c>
      <c r="O2" s="10" t="s">
        <v>11</v>
      </c>
      <c r="P2" s="10" t="s">
        <v>522</v>
      </c>
      <c r="Q2" s="10" t="s">
        <v>17</v>
      </c>
      <c r="R2" s="10" t="s">
        <v>18</v>
      </c>
      <c r="S2" s="22" t="s">
        <v>19</v>
      </c>
    </row>
    <row r="3" spans="1:19" x14ac:dyDescent="0.35">
      <c r="C3" s="4" t="s">
        <v>52</v>
      </c>
      <c r="D3" s="4" t="s">
        <v>52</v>
      </c>
      <c r="F3" s="11">
        <f t="shared" ref="F3:F11" si="0">SUM(H3:S3)</f>
        <v>233145</v>
      </c>
      <c r="G3" s="35"/>
      <c r="H3" s="11">
        <v>96640</v>
      </c>
      <c r="I3" s="11">
        <v>17805</v>
      </c>
      <c r="J3" s="11">
        <v>3820</v>
      </c>
      <c r="K3" s="11">
        <v>1385</v>
      </c>
      <c r="L3" s="11">
        <v>515</v>
      </c>
      <c r="M3" s="11">
        <v>335</v>
      </c>
      <c r="N3" s="11">
        <v>91200</v>
      </c>
      <c r="O3" s="11">
        <v>10145</v>
      </c>
      <c r="P3" s="11">
        <v>1110</v>
      </c>
      <c r="Q3" s="11">
        <v>3015</v>
      </c>
      <c r="R3" s="11">
        <v>3740</v>
      </c>
      <c r="S3" s="19">
        <v>3435</v>
      </c>
    </row>
    <row r="4" spans="1:19" x14ac:dyDescent="0.35">
      <c r="C4" s="4" t="s">
        <v>55</v>
      </c>
      <c r="D4" s="4" t="s">
        <v>52</v>
      </c>
      <c r="F4" s="11">
        <f t="shared" si="0"/>
        <v>70355</v>
      </c>
      <c r="G4" s="35"/>
      <c r="H4" s="11">
        <v>49075</v>
      </c>
      <c r="I4" s="11">
        <v>7310</v>
      </c>
      <c r="J4" s="11">
        <v>1635</v>
      </c>
      <c r="K4" s="11">
        <v>515</v>
      </c>
      <c r="L4" s="11">
        <v>185</v>
      </c>
      <c r="M4" s="11">
        <v>85</v>
      </c>
      <c r="N4" s="11">
        <v>5310</v>
      </c>
      <c r="O4" s="11">
        <v>230</v>
      </c>
      <c r="P4" s="11">
        <v>4985</v>
      </c>
      <c r="Q4" s="11">
        <v>10</v>
      </c>
      <c r="R4" s="11">
        <v>325</v>
      </c>
      <c r="S4" s="19">
        <v>690</v>
      </c>
    </row>
    <row r="5" spans="1:19" x14ac:dyDescent="0.35">
      <c r="C5" s="4" t="s">
        <v>57</v>
      </c>
      <c r="D5" s="4" t="s">
        <v>52</v>
      </c>
      <c r="F5" s="11">
        <f t="shared" si="0"/>
        <v>14650</v>
      </c>
      <c r="G5" s="35"/>
      <c r="H5" s="11">
        <v>7455</v>
      </c>
      <c r="I5" s="11">
        <v>975</v>
      </c>
      <c r="J5" s="11">
        <v>140</v>
      </c>
      <c r="K5" s="11">
        <v>55</v>
      </c>
      <c r="L5" s="11">
        <v>25</v>
      </c>
      <c r="M5" s="11">
        <v>35</v>
      </c>
      <c r="N5" s="11">
        <v>720</v>
      </c>
      <c r="O5" s="11">
        <v>60</v>
      </c>
      <c r="P5" s="11">
        <v>5065</v>
      </c>
      <c r="Q5" s="11">
        <v>15</v>
      </c>
      <c r="R5" s="11">
        <v>15</v>
      </c>
      <c r="S5" s="19">
        <v>90</v>
      </c>
    </row>
    <row r="6" spans="1:19" x14ac:dyDescent="0.35">
      <c r="C6" s="4" t="s">
        <v>52</v>
      </c>
      <c r="D6" s="4" t="s">
        <v>55</v>
      </c>
      <c r="F6" s="11">
        <f t="shared" si="0"/>
        <v>47440</v>
      </c>
      <c r="G6" s="35"/>
      <c r="H6" s="11">
        <v>34880</v>
      </c>
      <c r="I6" s="11">
        <v>3660</v>
      </c>
      <c r="J6" s="11">
        <v>745</v>
      </c>
      <c r="K6" s="11">
        <v>215</v>
      </c>
      <c r="L6" s="11">
        <v>170</v>
      </c>
      <c r="M6" s="11">
        <v>135</v>
      </c>
      <c r="N6" s="11">
        <v>4675</v>
      </c>
      <c r="O6" s="11">
        <v>230</v>
      </c>
      <c r="P6" s="11">
        <v>1735</v>
      </c>
      <c r="Q6" s="11">
        <v>135</v>
      </c>
      <c r="R6" s="11">
        <v>305</v>
      </c>
      <c r="S6" s="19">
        <v>555</v>
      </c>
    </row>
    <row r="7" spans="1:19" x14ac:dyDescent="0.35">
      <c r="C7" s="4" t="s">
        <v>55</v>
      </c>
      <c r="D7" s="4" t="s">
        <v>55</v>
      </c>
      <c r="F7" s="11">
        <f t="shared" si="0"/>
        <v>190210</v>
      </c>
      <c r="G7" s="35"/>
      <c r="H7" s="11">
        <v>157070</v>
      </c>
      <c r="I7" s="11">
        <v>17100</v>
      </c>
      <c r="J7" s="11">
        <v>3305</v>
      </c>
      <c r="K7" s="11">
        <v>1295</v>
      </c>
      <c r="L7" s="11">
        <v>585</v>
      </c>
      <c r="M7" s="11">
        <v>250</v>
      </c>
      <c r="N7" s="11">
        <v>6595</v>
      </c>
      <c r="O7" s="11">
        <v>80</v>
      </c>
      <c r="P7" s="11">
        <v>1445</v>
      </c>
      <c r="Q7" s="11">
        <v>105</v>
      </c>
      <c r="R7" s="11">
        <v>480</v>
      </c>
      <c r="S7" s="19">
        <v>1900</v>
      </c>
    </row>
    <row r="8" spans="1:19" x14ac:dyDescent="0.35">
      <c r="C8" s="4" t="s">
        <v>57</v>
      </c>
      <c r="D8" s="4" t="s">
        <v>55</v>
      </c>
      <c r="F8" s="11">
        <f t="shared" si="0"/>
        <v>45675</v>
      </c>
      <c r="G8" s="35"/>
      <c r="H8" s="11">
        <v>35380</v>
      </c>
      <c r="I8" s="11">
        <v>4095</v>
      </c>
      <c r="J8" s="11">
        <v>780</v>
      </c>
      <c r="K8" s="11">
        <v>235</v>
      </c>
      <c r="L8" s="11">
        <v>180</v>
      </c>
      <c r="M8" s="11">
        <v>285</v>
      </c>
      <c r="N8" s="11">
        <v>1335</v>
      </c>
      <c r="O8" s="11">
        <v>35</v>
      </c>
      <c r="P8" s="11">
        <v>2515</v>
      </c>
      <c r="Q8" s="11">
        <v>10</v>
      </c>
      <c r="R8" s="11">
        <v>140</v>
      </c>
      <c r="S8" s="19">
        <v>685</v>
      </c>
    </row>
    <row r="9" spans="1:19" x14ac:dyDescent="0.35">
      <c r="C9" s="4" t="s">
        <v>52</v>
      </c>
      <c r="D9" s="4" t="s">
        <v>57</v>
      </c>
      <c r="F9" s="11">
        <f t="shared" si="0"/>
        <v>26750</v>
      </c>
      <c r="G9" s="35"/>
      <c r="H9" s="11">
        <v>12605</v>
      </c>
      <c r="I9" s="11">
        <v>1540</v>
      </c>
      <c r="J9" s="11">
        <v>250</v>
      </c>
      <c r="K9" s="11">
        <v>95</v>
      </c>
      <c r="L9" s="11">
        <v>20</v>
      </c>
      <c r="M9" s="11">
        <v>140</v>
      </c>
      <c r="N9" s="11">
        <v>6845</v>
      </c>
      <c r="O9" s="11">
        <v>175</v>
      </c>
      <c r="P9" s="11">
        <v>4045</v>
      </c>
      <c r="Q9" s="11">
        <v>35</v>
      </c>
      <c r="R9" s="11">
        <v>95</v>
      </c>
      <c r="S9" s="19">
        <v>905</v>
      </c>
    </row>
    <row r="10" spans="1:19" x14ac:dyDescent="0.35">
      <c r="C10" s="4" t="s">
        <v>55</v>
      </c>
      <c r="D10" s="4" t="s">
        <v>57</v>
      </c>
      <c r="F10" s="11">
        <f t="shared" si="0"/>
        <v>58640</v>
      </c>
      <c r="G10" s="35"/>
      <c r="H10" s="11">
        <v>47855</v>
      </c>
      <c r="I10" s="11">
        <v>4910</v>
      </c>
      <c r="J10" s="11">
        <v>750</v>
      </c>
      <c r="K10" s="11">
        <v>415</v>
      </c>
      <c r="L10" s="11">
        <v>100</v>
      </c>
      <c r="M10" s="11">
        <v>65</v>
      </c>
      <c r="N10" s="11">
        <v>1410</v>
      </c>
      <c r="O10" s="11">
        <v>10</v>
      </c>
      <c r="P10" s="11">
        <v>2445</v>
      </c>
      <c r="Q10" s="11">
        <v>45</v>
      </c>
      <c r="R10" s="11">
        <v>215</v>
      </c>
      <c r="S10" s="19">
        <v>420</v>
      </c>
    </row>
    <row r="11" spans="1:19" x14ac:dyDescent="0.35">
      <c r="C11" s="4" t="s">
        <v>57</v>
      </c>
      <c r="D11" s="4" t="s">
        <v>57</v>
      </c>
      <c r="F11" s="11">
        <f t="shared" si="0"/>
        <v>714140</v>
      </c>
      <c r="G11" s="35"/>
      <c r="H11" s="11">
        <v>598310</v>
      </c>
      <c r="I11" s="11">
        <v>64550</v>
      </c>
      <c r="J11" s="11">
        <v>10760</v>
      </c>
      <c r="K11" s="11">
        <v>3225</v>
      </c>
      <c r="L11" s="11">
        <v>1985</v>
      </c>
      <c r="M11" s="11">
        <v>815</v>
      </c>
      <c r="N11" s="11">
        <v>19105</v>
      </c>
      <c r="O11" s="11">
        <v>1225</v>
      </c>
      <c r="P11" s="11">
        <v>4790</v>
      </c>
      <c r="Q11" s="11">
        <v>1075</v>
      </c>
      <c r="R11" s="11">
        <v>3020</v>
      </c>
      <c r="S11" s="19">
        <v>5280</v>
      </c>
    </row>
    <row r="12" spans="1:19" x14ac:dyDescent="0.35">
      <c r="C12" s="4" t="s">
        <v>98</v>
      </c>
      <c r="F12" s="11">
        <f>SUM(F3:F11)</f>
        <v>1401005</v>
      </c>
      <c r="G12" s="35"/>
      <c r="H12" s="11">
        <f t="shared" ref="H12:S12" si="1">SUM(H3:H11)</f>
        <v>1039270</v>
      </c>
      <c r="I12" s="11">
        <f t="shared" si="1"/>
        <v>121945</v>
      </c>
      <c r="J12" s="11">
        <f t="shared" si="1"/>
        <v>22185</v>
      </c>
      <c r="K12" s="11">
        <f t="shared" si="1"/>
        <v>7435</v>
      </c>
      <c r="L12" s="11">
        <f t="shared" si="1"/>
        <v>3765</v>
      </c>
      <c r="M12" s="11">
        <f t="shared" si="1"/>
        <v>2145</v>
      </c>
      <c r="N12" s="11">
        <f t="shared" si="1"/>
        <v>137195</v>
      </c>
      <c r="O12" s="11">
        <f t="shared" si="1"/>
        <v>12190</v>
      </c>
      <c r="P12" s="11">
        <f t="shared" si="1"/>
        <v>28135</v>
      </c>
      <c r="Q12" s="11">
        <f t="shared" si="1"/>
        <v>4445</v>
      </c>
      <c r="R12" s="11">
        <f t="shared" si="1"/>
        <v>8335</v>
      </c>
      <c r="S12" s="11">
        <f t="shared" si="1"/>
        <v>13960</v>
      </c>
    </row>
    <row r="13" spans="1:19" s="28" customFormat="1" ht="15" thickBot="1" x14ac:dyDescent="0.4">
      <c r="B13" s="35" t="s">
        <v>101</v>
      </c>
      <c r="C13" s="49" t="s">
        <v>99</v>
      </c>
      <c r="D13" s="49"/>
      <c r="E13" s="167"/>
      <c r="F13" s="39">
        <f>SUM(F4:F11)</f>
        <v>1167860</v>
      </c>
      <c r="G13" s="57" t="s">
        <v>101</v>
      </c>
      <c r="H13" s="11">
        <f t="shared" ref="H13:S13" si="2">SUM(H4:H11)</f>
        <v>942630</v>
      </c>
      <c r="I13" s="11">
        <f t="shared" si="2"/>
        <v>104140</v>
      </c>
      <c r="J13" s="11">
        <f t="shared" si="2"/>
        <v>18365</v>
      </c>
      <c r="K13" s="11">
        <f t="shared" si="2"/>
        <v>6050</v>
      </c>
      <c r="L13" s="11">
        <f t="shared" si="2"/>
        <v>3250</v>
      </c>
      <c r="M13" s="11">
        <f t="shared" si="2"/>
        <v>1810</v>
      </c>
      <c r="N13" s="11">
        <f t="shared" si="2"/>
        <v>45995</v>
      </c>
      <c r="O13" s="11">
        <f t="shared" si="2"/>
        <v>2045</v>
      </c>
      <c r="P13" s="11">
        <f t="shared" si="2"/>
        <v>27025</v>
      </c>
      <c r="Q13" s="11">
        <f t="shared" si="2"/>
        <v>1430</v>
      </c>
      <c r="R13" s="11">
        <f t="shared" si="2"/>
        <v>4595</v>
      </c>
      <c r="S13" s="11">
        <f t="shared" si="2"/>
        <v>10525</v>
      </c>
    </row>
    <row r="14" spans="1:19" s="145" customFormat="1" ht="15" thickBot="1" x14ac:dyDescent="0.4">
      <c r="B14" s="166"/>
      <c r="C14" s="175" t="s">
        <v>582</v>
      </c>
      <c r="D14" s="171" t="s">
        <v>583</v>
      </c>
      <c r="E14" s="172"/>
      <c r="F14" s="176"/>
      <c r="G14" s="177"/>
      <c r="H14" s="173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49"/>
    </row>
    <row r="15" spans="1:19" x14ac:dyDescent="0.35">
      <c r="A15" s="32" t="s">
        <v>578</v>
      </c>
      <c r="C15" s="21"/>
      <c r="D15" s="168" t="s">
        <v>82</v>
      </c>
      <c r="E15" s="169" t="s">
        <v>118</v>
      </c>
      <c r="F15" s="170" t="s">
        <v>90</v>
      </c>
      <c r="G15" s="174" t="s">
        <v>117</v>
      </c>
    </row>
    <row r="16" spans="1:19" s="6" customFormat="1" ht="87" x14ac:dyDescent="0.35">
      <c r="A16" s="45"/>
      <c r="B16" s="54" t="s">
        <v>100</v>
      </c>
      <c r="C16" s="103" t="s">
        <v>519</v>
      </c>
      <c r="D16" s="10"/>
      <c r="E16" s="31"/>
      <c r="F16" s="10"/>
      <c r="G16" s="75"/>
      <c r="H16" s="10" t="s">
        <v>4</v>
      </c>
      <c r="I16" s="10" t="s">
        <v>513</v>
      </c>
      <c r="J16" s="10" t="s">
        <v>514</v>
      </c>
      <c r="K16" s="10" t="s">
        <v>515</v>
      </c>
      <c r="L16" s="10" t="s">
        <v>516</v>
      </c>
      <c r="M16" s="10" t="s">
        <v>517</v>
      </c>
      <c r="N16" s="10" t="s">
        <v>88</v>
      </c>
      <c r="O16" s="10" t="s">
        <v>89</v>
      </c>
      <c r="P16" s="10" t="s">
        <v>523</v>
      </c>
      <c r="Q16" s="10" t="s">
        <v>17</v>
      </c>
      <c r="R16" s="10" t="s">
        <v>87</v>
      </c>
      <c r="S16" s="22" t="s">
        <v>19</v>
      </c>
    </row>
    <row r="17" spans="1:19" s="6" customFormat="1" x14ac:dyDescent="0.35">
      <c r="A17" s="45"/>
      <c r="B17" s="54" t="s">
        <v>520</v>
      </c>
      <c r="C17" s="104" t="s">
        <v>524</v>
      </c>
      <c r="E17" s="51"/>
      <c r="F17" s="12"/>
      <c r="G17" s="75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23"/>
    </row>
    <row r="18" spans="1:19" x14ac:dyDescent="0.35">
      <c r="A18" s="69"/>
      <c r="B18" s="55" t="s">
        <v>101</v>
      </c>
      <c r="C18" s="16" t="s">
        <v>577</v>
      </c>
      <c r="D18" s="4" t="s">
        <v>439</v>
      </c>
      <c r="E18" s="36"/>
      <c r="F18" s="11">
        <f>SUM(H18:S18)</f>
        <v>1167860</v>
      </c>
      <c r="G18" s="73" t="s">
        <v>101</v>
      </c>
      <c r="H18" s="11">
        <f t="shared" ref="H18:S18" si="3">SUM(H$4:H$11)</f>
        <v>942630</v>
      </c>
      <c r="I18" s="11">
        <f t="shared" si="3"/>
        <v>104140</v>
      </c>
      <c r="J18" s="11">
        <f t="shared" si="3"/>
        <v>18365</v>
      </c>
      <c r="K18" s="11">
        <f t="shared" si="3"/>
        <v>6050</v>
      </c>
      <c r="L18" s="11">
        <f t="shared" si="3"/>
        <v>3250</v>
      </c>
      <c r="M18" s="11">
        <f t="shared" si="3"/>
        <v>1810</v>
      </c>
      <c r="N18" s="11">
        <f t="shared" si="3"/>
        <v>45995</v>
      </c>
      <c r="O18" s="11">
        <f t="shared" si="3"/>
        <v>2045</v>
      </c>
      <c r="P18" s="11">
        <f t="shared" si="3"/>
        <v>27025</v>
      </c>
      <c r="Q18" s="11">
        <f t="shared" si="3"/>
        <v>1430</v>
      </c>
      <c r="R18" s="11">
        <f t="shared" si="3"/>
        <v>4595</v>
      </c>
      <c r="S18" s="19">
        <f t="shared" si="3"/>
        <v>10525</v>
      </c>
    </row>
    <row r="19" spans="1:19" x14ac:dyDescent="0.35">
      <c r="A19" s="69"/>
      <c r="B19" s="55" t="s">
        <v>102</v>
      </c>
      <c r="C19" s="16" t="s">
        <v>480</v>
      </c>
      <c r="D19" s="4" t="s">
        <v>84</v>
      </c>
      <c r="E19" s="36"/>
      <c r="G19" s="73" t="s">
        <v>102</v>
      </c>
      <c r="H19" s="11">
        <v>1</v>
      </c>
      <c r="I19" s="11">
        <v>2</v>
      </c>
      <c r="J19" s="11">
        <v>3</v>
      </c>
      <c r="K19" s="11">
        <v>3</v>
      </c>
      <c r="L19" s="15">
        <v>5.5</v>
      </c>
      <c r="M19" s="11">
        <v>7</v>
      </c>
      <c r="Q19" s="11">
        <v>1</v>
      </c>
      <c r="R19" s="11">
        <v>1</v>
      </c>
      <c r="S19" s="19">
        <v>1</v>
      </c>
    </row>
    <row r="20" spans="1:19" x14ac:dyDescent="0.35">
      <c r="B20" s="35" t="s">
        <v>103</v>
      </c>
      <c r="C20" s="28" t="s">
        <v>525</v>
      </c>
      <c r="D20" s="4" t="s">
        <v>434</v>
      </c>
      <c r="E20" s="36"/>
      <c r="F20" s="25">
        <f>SUM(H20:S20)</f>
        <v>1021119.8138528138</v>
      </c>
      <c r="G20" s="35" t="s">
        <v>219</v>
      </c>
      <c r="H20" s="11">
        <f t="shared" ref="H20:M20" si="4">H18/H19</f>
        <v>942630</v>
      </c>
      <c r="I20" s="11">
        <f t="shared" si="4"/>
        <v>52070</v>
      </c>
      <c r="J20" s="11">
        <f t="shared" si="4"/>
        <v>6121.666666666667</v>
      </c>
      <c r="K20" s="11">
        <f t="shared" si="4"/>
        <v>2016.6666666666667</v>
      </c>
      <c r="L20" s="11">
        <f t="shared" si="4"/>
        <v>590.90909090909088</v>
      </c>
      <c r="M20" s="11">
        <f t="shared" si="4"/>
        <v>258.57142857142856</v>
      </c>
      <c r="N20" s="42">
        <f>520+312</f>
        <v>832</v>
      </c>
      <c r="O20" s="42">
        <v>50</v>
      </c>
      <c r="P20" s="42">
        <v>0</v>
      </c>
      <c r="Q20" s="11">
        <f>Q18/Q19</f>
        <v>1430</v>
      </c>
      <c r="R20" s="11">
        <f>R18/R19</f>
        <v>4595</v>
      </c>
      <c r="S20" s="11">
        <f>S18/S19</f>
        <v>10525</v>
      </c>
    </row>
    <row r="21" spans="1:19" s="7" customFormat="1" x14ac:dyDescent="0.35">
      <c r="A21" s="30"/>
      <c r="B21" s="56" t="s">
        <v>93</v>
      </c>
      <c r="C21" s="7" t="s">
        <v>239</v>
      </c>
      <c r="D21" s="7" t="s">
        <v>84</v>
      </c>
      <c r="E21" s="36"/>
      <c r="F21" s="13"/>
      <c r="G21" s="56" t="s">
        <v>93</v>
      </c>
      <c r="H21" s="17">
        <v>0.65</v>
      </c>
      <c r="I21" s="17">
        <v>0.65</v>
      </c>
      <c r="J21" s="17">
        <v>0.65</v>
      </c>
      <c r="K21" s="17">
        <v>0.65</v>
      </c>
      <c r="L21" s="17">
        <v>0.65</v>
      </c>
      <c r="M21" s="17">
        <v>0.65</v>
      </c>
      <c r="N21" s="17">
        <v>0.65</v>
      </c>
      <c r="O21" s="17">
        <v>0.65</v>
      </c>
      <c r="P21" s="17">
        <v>0.65</v>
      </c>
      <c r="Q21" s="17">
        <v>0.65</v>
      </c>
      <c r="R21" s="17">
        <v>0.1</v>
      </c>
      <c r="S21" s="17">
        <v>0.1</v>
      </c>
    </row>
    <row r="22" spans="1:19" x14ac:dyDescent="0.35">
      <c r="B22" s="35" t="s">
        <v>123</v>
      </c>
      <c r="C22" s="28" t="s">
        <v>240</v>
      </c>
      <c r="D22" s="4" t="s">
        <v>440</v>
      </c>
      <c r="E22" s="36"/>
      <c r="F22" s="25">
        <f>SUM(H22:S22)</f>
        <v>750793</v>
      </c>
      <c r="G22" s="35" t="s">
        <v>220</v>
      </c>
      <c r="H22" s="11">
        <f t="shared" ref="H22:S22" si="5">H18*H21</f>
        <v>612709.5</v>
      </c>
      <c r="I22" s="11">
        <f t="shared" si="5"/>
        <v>67691</v>
      </c>
      <c r="J22" s="11">
        <f t="shared" si="5"/>
        <v>11937.25</v>
      </c>
      <c r="K22" s="11">
        <f t="shared" si="5"/>
        <v>3932.5</v>
      </c>
      <c r="L22" s="11">
        <f t="shared" si="5"/>
        <v>2112.5</v>
      </c>
      <c r="M22" s="11">
        <f t="shared" si="5"/>
        <v>1176.5</v>
      </c>
      <c r="N22" s="11">
        <f t="shared" si="5"/>
        <v>29896.75</v>
      </c>
      <c r="O22" s="11">
        <f t="shared" si="5"/>
        <v>1329.25</v>
      </c>
      <c r="P22" s="11">
        <f t="shared" si="5"/>
        <v>17566.25</v>
      </c>
      <c r="Q22" s="11">
        <f t="shared" si="5"/>
        <v>929.5</v>
      </c>
      <c r="R22" s="11">
        <f t="shared" si="5"/>
        <v>459.5</v>
      </c>
      <c r="S22" s="11">
        <f t="shared" si="5"/>
        <v>1052.5</v>
      </c>
    </row>
    <row r="23" spans="1:19" x14ac:dyDescent="0.35">
      <c r="B23" s="35" t="s">
        <v>119</v>
      </c>
      <c r="C23" s="4" t="s">
        <v>241</v>
      </c>
      <c r="D23" s="4" t="s">
        <v>84</v>
      </c>
      <c r="E23" s="36"/>
      <c r="G23" s="35" t="s">
        <v>119</v>
      </c>
      <c r="H23" s="18">
        <v>4</v>
      </c>
      <c r="I23" s="18">
        <v>4</v>
      </c>
      <c r="J23" s="18">
        <v>4</v>
      </c>
      <c r="K23" s="18">
        <v>4</v>
      </c>
      <c r="L23" s="18">
        <v>4</v>
      </c>
      <c r="M23" s="18">
        <v>4</v>
      </c>
      <c r="N23" s="18">
        <v>4</v>
      </c>
      <c r="O23" s="18">
        <v>4</v>
      </c>
      <c r="P23" s="18">
        <v>4</v>
      </c>
      <c r="Q23" s="18">
        <v>4</v>
      </c>
      <c r="R23" s="18">
        <v>4</v>
      </c>
      <c r="S23" s="18">
        <v>4</v>
      </c>
    </row>
    <row r="24" spans="1:19" x14ac:dyDescent="0.35">
      <c r="B24" s="35" t="s">
        <v>124</v>
      </c>
      <c r="C24" s="4" t="s">
        <v>526</v>
      </c>
      <c r="D24" s="4" t="s">
        <v>96</v>
      </c>
      <c r="E24" s="36"/>
      <c r="F24" s="11">
        <f t="shared" ref="F24:F29" si="6">SUM(H24:S24)</f>
        <v>187698.25</v>
      </c>
      <c r="G24" s="35" t="s">
        <v>221</v>
      </c>
      <c r="H24" s="11">
        <f t="shared" ref="H24:S24" si="7">H22/H23</f>
        <v>153177.375</v>
      </c>
      <c r="I24" s="11">
        <f t="shared" si="7"/>
        <v>16922.75</v>
      </c>
      <c r="J24" s="11">
        <f t="shared" si="7"/>
        <v>2984.3125</v>
      </c>
      <c r="K24" s="11">
        <f t="shared" si="7"/>
        <v>983.125</v>
      </c>
      <c r="L24" s="11">
        <f t="shared" si="7"/>
        <v>528.125</v>
      </c>
      <c r="M24" s="11">
        <f t="shared" si="7"/>
        <v>294.125</v>
      </c>
      <c r="N24" s="11">
        <f t="shared" si="7"/>
        <v>7474.1875</v>
      </c>
      <c r="O24" s="11">
        <f t="shared" si="7"/>
        <v>332.3125</v>
      </c>
      <c r="P24" s="11">
        <f t="shared" si="7"/>
        <v>4391.5625</v>
      </c>
      <c r="Q24" s="11">
        <f t="shared" si="7"/>
        <v>232.375</v>
      </c>
      <c r="R24" s="11">
        <f t="shared" si="7"/>
        <v>114.875</v>
      </c>
      <c r="S24" s="11">
        <f t="shared" si="7"/>
        <v>263.125</v>
      </c>
    </row>
    <row r="25" spans="1:19" x14ac:dyDescent="0.35">
      <c r="B25" s="35" t="s">
        <v>120</v>
      </c>
      <c r="C25" s="4" t="s">
        <v>571</v>
      </c>
      <c r="D25" s="4" t="s">
        <v>439</v>
      </c>
      <c r="E25" s="36"/>
      <c r="F25" s="11">
        <f t="shared" si="6"/>
        <v>417067</v>
      </c>
      <c r="G25" s="35" t="s">
        <v>222</v>
      </c>
      <c r="H25" s="11">
        <f t="shared" ref="H25:S25" si="8">H18-H22</f>
        <v>329920.5</v>
      </c>
      <c r="I25" s="11">
        <f t="shared" si="8"/>
        <v>36449</v>
      </c>
      <c r="J25" s="11">
        <f t="shared" si="8"/>
        <v>6427.75</v>
      </c>
      <c r="K25" s="11">
        <f t="shared" si="8"/>
        <v>2117.5</v>
      </c>
      <c r="L25" s="11">
        <f t="shared" si="8"/>
        <v>1137.5</v>
      </c>
      <c r="M25" s="11">
        <f t="shared" si="8"/>
        <v>633.5</v>
      </c>
      <c r="N25" s="11">
        <f t="shared" si="8"/>
        <v>16098.25</v>
      </c>
      <c r="O25" s="11">
        <f t="shared" si="8"/>
        <v>715.75</v>
      </c>
      <c r="P25" s="11">
        <f t="shared" si="8"/>
        <v>9458.75</v>
      </c>
      <c r="Q25" s="11">
        <f t="shared" si="8"/>
        <v>500.5</v>
      </c>
      <c r="R25" s="11">
        <f t="shared" si="8"/>
        <v>4135.5</v>
      </c>
      <c r="S25" s="11">
        <f t="shared" si="8"/>
        <v>9472.5</v>
      </c>
    </row>
    <row r="26" spans="1:19" x14ac:dyDescent="0.35">
      <c r="B26" s="35" t="s">
        <v>125</v>
      </c>
      <c r="C26" s="4" t="s">
        <v>435</v>
      </c>
      <c r="D26" s="4" t="s">
        <v>434</v>
      </c>
      <c r="E26" s="36"/>
      <c r="F26" s="11">
        <f t="shared" si="6"/>
        <v>365399.2348484848</v>
      </c>
      <c r="G26" s="35" t="s">
        <v>223</v>
      </c>
      <c r="H26" s="11">
        <f t="shared" ref="H26:S26" si="9">IF(H19&lt;&gt;0,H25/H19,0)</f>
        <v>329920.5</v>
      </c>
      <c r="I26" s="11">
        <f t="shared" si="9"/>
        <v>18224.5</v>
      </c>
      <c r="J26" s="11">
        <f t="shared" si="9"/>
        <v>2142.5833333333335</v>
      </c>
      <c r="K26" s="11">
        <f t="shared" si="9"/>
        <v>705.83333333333337</v>
      </c>
      <c r="L26" s="11">
        <f t="shared" si="9"/>
        <v>206.81818181818181</v>
      </c>
      <c r="M26" s="11">
        <f t="shared" si="9"/>
        <v>90.5</v>
      </c>
      <c r="N26" s="11">
        <f t="shared" si="9"/>
        <v>0</v>
      </c>
      <c r="O26" s="11">
        <f t="shared" si="9"/>
        <v>0</v>
      </c>
      <c r="P26" s="11">
        <f t="shared" si="9"/>
        <v>0</v>
      </c>
      <c r="Q26" s="11">
        <f t="shared" si="9"/>
        <v>500.5</v>
      </c>
      <c r="R26" s="11">
        <f t="shared" si="9"/>
        <v>4135.5</v>
      </c>
      <c r="S26" s="11">
        <f t="shared" si="9"/>
        <v>9472.5</v>
      </c>
    </row>
    <row r="27" spans="1:19" x14ac:dyDescent="0.35">
      <c r="B27" s="35" t="s">
        <v>121</v>
      </c>
      <c r="C27" s="4" t="s">
        <v>527</v>
      </c>
      <c r="D27" s="4" t="s">
        <v>434</v>
      </c>
      <c r="E27" s="36"/>
      <c r="F27" s="11">
        <f t="shared" si="6"/>
        <v>-655720.57900432916</v>
      </c>
      <c r="G27" s="35" t="s">
        <v>224</v>
      </c>
      <c r="H27" s="11">
        <f t="shared" ref="H27:S27" si="10">H26-H20</f>
        <v>-612709.5</v>
      </c>
      <c r="I27" s="11">
        <f t="shared" si="10"/>
        <v>-33845.5</v>
      </c>
      <c r="J27" s="11">
        <f t="shared" si="10"/>
        <v>-3979.0833333333335</v>
      </c>
      <c r="K27" s="11">
        <f t="shared" si="10"/>
        <v>-1310.8333333333335</v>
      </c>
      <c r="L27" s="11">
        <f t="shared" si="10"/>
        <v>-384.09090909090907</v>
      </c>
      <c r="M27" s="11">
        <f t="shared" si="10"/>
        <v>-168.07142857142856</v>
      </c>
      <c r="N27" s="11">
        <f t="shared" si="10"/>
        <v>-832</v>
      </c>
      <c r="O27" s="11">
        <f t="shared" si="10"/>
        <v>-50</v>
      </c>
      <c r="P27" s="11">
        <f t="shared" si="10"/>
        <v>0</v>
      </c>
      <c r="Q27" s="11">
        <f t="shared" si="10"/>
        <v>-929.5</v>
      </c>
      <c r="R27" s="11">
        <f t="shared" si="10"/>
        <v>-459.5</v>
      </c>
      <c r="S27" s="11">
        <f t="shared" si="10"/>
        <v>-1052.5</v>
      </c>
    </row>
    <row r="28" spans="1:19" x14ac:dyDescent="0.35">
      <c r="B28" s="35" t="s">
        <v>126</v>
      </c>
      <c r="C28" s="28" t="s">
        <v>436</v>
      </c>
      <c r="D28" s="28" t="s">
        <v>437</v>
      </c>
      <c r="E28" s="178"/>
      <c r="F28" s="25">
        <f t="shared" si="6"/>
        <v>553097.48484848486</v>
      </c>
      <c r="G28" s="35" t="s">
        <v>238</v>
      </c>
      <c r="H28" s="11">
        <f t="shared" ref="H28:S28" si="11">H24+H26</f>
        <v>483097.875</v>
      </c>
      <c r="I28" s="11">
        <f t="shared" si="11"/>
        <v>35147.25</v>
      </c>
      <c r="J28" s="11">
        <f t="shared" si="11"/>
        <v>5126.8958333333339</v>
      </c>
      <c r="K28" s="11">
        <f t="shared" si="11"/>
        <v>1688.9583333333335</v>
      </c>
      <c r="L28" s="11">
        <f t="shared" si="11"/>
        <v>734.94318181818176</v>
      </c>
      <c r="M28" s="11">
        <f t="shared" si="11"/>
        <v>384.625</v>
      </c>
      <c r="N28" s="11">
        <f t="shared" si="11"/>
        <v>7474.1875</v>
      </c>
      <c r="O28" s="11">
        <f t="shared" si="11"/>
        <v>332.3125</v>
      </c>
      <c r="P28" s="11">
        <f t="shared" si="11"/>
        <v>4391.5625</v>
      </c>
      <c r="Q28" s="11">
        <f t="shared" si="11"/>
        <v>732.875</v>
      </c>
      <c r="R28" s="11">
        <f t="shared" si="11"/>
        <v>4250.375</v>
      </c>
      <c r="S28" s="11">
        <f t="shared" si="11"/>
        <v>9735.625</v>
      </c>
    </row>
    <row r="29" spans="1:19" x14ac:dyDescent="0.35">
      <c r="B29" s="35" t="s">
        <v>122</v>
      </c>
      <c r="C29" s="28" t="s">
        <v>553</v>
      </c>
      <c r="D29" s="4" t="s">
        <v>437</v>
      </c>
      <c r="E29" s="36"/>
      <c r="F29" s="25">
        <f t="shared" si="6"/>
        <v>-468022.32900432893</v>
      </c>
      <c r="G29" s="35" t="s">
        <v>226</v>
      </c>
      <c r="H29" s="11">
        <f t="shared" ref="H29:S29" si="12">H28-H20</f>
        <v>-459532.125</v>
      </c>
      <c r="I29" s="11">
        <f t="shared" si="12"/>
        <v>-16922.75</v>
      </c>
      <c r="J29" s="11">
        <f t="shared" si="12"/>
        <v>-994.77083333333303</v>
      </c>
      <c r="K29" s="11">
        <f t="shared" si="12"/>
        <v>-327.70833333333326</v>
      </c>
      <c r="L29" s="11">
        <f t="shared" si="12"/>
        <v>144.03409090909088</v>
      </c>
      <c r="M29" s="11">
        <f t="shared" si="12"/>
        <v>126.05357142857144</v>
      </c>
      <c r="N29" s="11">
        <f t="shared" si="12"/>
        <v>6642.1875</v>
      </c>
      <c r="O29" s="11">
        <f t="shared" si="12"/>
        <v>282.3125</v>
      </c>
      <c r="P29" s="11">
        <f t="shared" si="12"/>
        <v>4391.5625</v>
      </c>
      <c r="Q29" s="11">
        <f t="shared" si="12"/>
        <v>-697.125</v>
      </c>
      <c r="R29" s="11">
        <f t="shared" si="12"/>
        <v>-344.625</v>
      </c>
      <c r="S29" s="11">
        <f t="shared" si="12"/>
        <v>-789.375</v>
      </c>
    </row>
    <row r="30" spans="1:19" s="43" customFormat="1" ht="15" thickBot="1" x14ac:dyDescent="0.4">
      <c r="A30" s="70"/>
      <c r="B30" s="129" t="s">
        <v>127</v>
      </c>
      <c r="C30" s="126" t="s">
        <v>554</v>
      </c>
      <c r="D30" s="130" t="s">
        <v>85</v>
      </c>
      <c r="E30" s="131"/>
      <c r="F30" s="132">
        <f>F29/F20</f>
        <v>-0.45834222649976958</v>
      </c>
      <c r="G30" s="129" t="s">
        <v>227</v>
      </c>
      <c r="H30" s="44">
        <f t="shared" ref="H30:O30" si="13">H29/H20</f>
        <v>-0.48749999999999999</v>
      </c>
      <c r="I30" s="44">
        <f t="shared" si="13"/>
        <v>-0.32500000000000001</v>
      </c>
      <c r="J30" s="44">
        <f t="shared" si="13"/>
        <v>-0.16249999999999995</v>
      </c>
      <c r="K30" s="44">
        <f t="shared" si="13"/>
        <v>-0.16249999999999995</v>
      </c>
      <c r="L30" s="44">
        <f t="shared" si="13"/>
        <v>0.24374999999999997</v>
      </c>
      <c r="M30" s="44">
        <f t="shared" si="13"/>
        <v>0.4875000000000001</v>
      </c>
      <c r="N30" s="44">
        <f t="shared" si="13"/>
        <v>7.9833984375</v>
      </c>
      <c r="O30" s="44">
        <f t="shared" si="13"/>
        <v>5.6462500000000002</v>
      </c>
      <c r="P30" s="44" t="s">
        <v>83</v>
      </c>
      <c r="Q30" s="44">
        <f>Q29/Q20</f>
        <v>-0.48749999999999999</v>
      </c>
      <c r="R30" s="44">
        <f>R29/R20</f>
        <v>-7.4999999999999997E-2</v>
      </c>
      <c r="S30" s="44">
        <f>S29/S20</f>
        <v>-7.4999999999999997E-2</v>
      </c>
    </row>
    <row r="31" spans="1:19" x14ac:dyDescent="0.35">
      <c r="B31" s="59" t="s">
        <v>128</v>
      </c>
      <c r="C31" s="21" t="s">
        <v>528</v>
      </c>
      <c r="D31" s="21" t="str">
        <f>D24</f>
        <v>Shuttle trips</v>
      </c>
      <c r="E31" s="128"/>
      <c r="F31" s="20">
        <f>F24</f>
        <v>187698.25</v>
      </c>
      <c r="G31" s="59" t="s">
        <v>124</v>
      </c>
      <c r="H31" s="11"/>
      <c r="S31" s="11"/>
    </row>
    <row r="32" spans="1:19" x14ac:dyDescent="0.35">
      <c r="A32" s="69"/>
      <c r="B32" s="55" t="s">
        <v>129</v>
      </c>
      <c r="C32" s="16" t="s">
        <v>555</v>
      </c>
      <c r="D32" s="4" t="s">
        <v>81</v>
      </c>
      <c r="E32" s="18">
        <v>6.98</v>
      </c>
      <c r="F32" s="11">
        <f>F31/E32</f>
        <v>26890.866762177648</v>
      </c>
      <c r="G32" s="73" t="s">
        <v>229</v>
      </c>
      <c r="H32" s="11"/>
    </row>
    <row r="33" spans="1:19" x14ac:dyDescent="0.35">
      <c r="A33" s="69"/>
      <c r="B33" s="55" t="s">
        <v>130</v>
      </c>
      <c r="C33" s="16" t="s">
        <v>166</v>
      </c>
      <c r="D33" s="4" t="s">
        <v>81</v>
      </c>
      <c r="E33" s="86">
        <f>'FHWA Vehicles Weekday'!I24</f>
        <v>8.4318272425249211E-2</v>
      </c>
      <c r="F33" s="11">
        <f>F32*E33</f>
        <v>2267.3914294043739</v>
      </c>
      <c r="G33" s="73" t="s">
        <v>230</v>
      </c>
      <c r="H33" s="11"/>
    </row>
    <row r="34" spans="1:19" x14ac:dyDescent="0.35">
      <c r="A34" s="69"/>
      <c r="B34" s="55" t="s">
        <v>131</v>
      </c>
      <c r="C34" s="16" t="s">
        <v>529</v>
      </c>
      <c r="D34" s="4" t="s">
        <v>81</v>
      </c>
      <c r="E34" s="86">
        <v>8.5000000000000006E-2</v>
      </c>
      <c r="F34" s="11">
        <f>F32*E34</f>
        <v>2285.7236747851002</v>
      </c>
      <c r="G34" s="73" t="s">
        <v>438</v>
      </c>
      <c r="H34" s="11"/>
    </row>
    <row r="35" spans="1:19" x14ac:dyDescent="0.35">
      <c r="A35" s="69"/>
      <c r="B35" s="55" t="s">
        <v>132</v>
      </c>
      <c r="C35" s="69" t="s">
        <v>110</v>
      </c>
      <c r="D35" s="4" t="s">
        <v>81</v>
      </c>
      <c r="E35" s="36"/>
      <c r="F35" s="25">
        <f>SUM(F32:F34)</f>
        <v>31443.981866367125</v>
      </c>
      <c r="G35" s="73" t="s">
        <v>231</v>
      </c>
      <c r="H35" s="35"/>
    </row>
    <row r="36" spans="1:19" s="37" customFormat="1" ht="15" thickBot="1" x14ac:dyDescent="0.4">
      <c r="A36" s="48"/>
      <c r="B36" s="139" t="s">
        <v>503</v>
      </c>
      <c r="C36" s="140" t="s">
        <v>556</v>
      </c>
      <c r="D36" s="117" t="s">
        <v>485</v>
      </c>
      <c r="E36" s="131"/>
      <c r="F36" s="141">
        <f>-F29/F35</f>
        <v>14.884321298535395</v>
      </c>
      <c r="G36" s="120" t="s">
        <v>504</v>
      </c>
      <c r="H36" s="57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</row>
    <row r="37" spans="1:19" s="49" customFormat="1" x14ac:dyDescent="0.35">
      <c r="A37" s="48"/>
      <c r="B37" s="133" t="s">
        <v>521</v>
      </c>
      <c r="C37" s="134" t="s">
        <v>530</v>
      </c>
      <c r="D37" s="135"/>
      <c r="E37" s="136"/>
      <c r="F37" s="137"/>
      <c r="G37" s="138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50"/>
    </row>
    <row r="38" spans="1:19" s="37" customFormat="1" x14ac:dyDescent="0.35">
      <c r="A38" s="48"/>
      <c r="B38" s="46" t="s">
        <v>185</v>
      </c>
      <c r="C38" s="4" t="s">
        <v>240</v>
      </c>
      <c r="D38" s="37" t="s">
        <v>440</v>
      </c>
      <c r="E38" s="38">
        <v>2</v>
      </c>
      <c r="F38" s="40">
        <f>F22*E38</f>
        <v>1501586</v>
      </c>
      <c r="G38" s="76" t="s">
        <v>236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</row>
    <row r="39" spans="1:19" s="37" customFormat="1" x14ac:dyDescent="0.35">
      <c r="A39" s="48"/>
      <c r="B39" s="46" t="s">
        <v>232</v>
      </c>
      <c r="C39" s="47" t="s">
        <v>525</v>
      </c>
      <c r="D39" s="37" t="s">
        <v>437</v>
      </c>
      <c r="E39" s="38">
        <v>2</v>
      </c>
      <c r="F39" s="40">
        <f>F20*E39</f>
        <v>2042239.6277056276</v>
      </c>
      <c r="G39" s="76" t="s">
        <v>237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</row>
    <row r="40" spans="1:19" s="37" customFormat="1" x14ac:dyDescent="0.35">
      <c r="A40" s="48"/>
      <c r="B40" s="46" t="s">
        <v>233</v>
      </c>
      <c r="C40" s="4" t="s">
        <v>436</v>
      </c>
      <c r="D40" s="37" t="s">
        <v>437</v>
      </c>
      <c r="E40" s="38">
        <v>2</v>
      </c>
      <c r="F40" s="40">
        <f>F28*E40</f>
        <v>1106194.9696969697</v>
      </c>
      <c r="G40" s="76" t="s">
        <v>245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1"/>
    </row>
    <row r="41" spans="1:19" s="37" customFormat="1" x14ac:dyDescent="0.35">
      <c r="A41" s="48"/>
      <c r="B41" s="46" t="s">
        <v>234</v>
      </c>
      <c r="C41" s="4" t="s">
        <v>553</v>
      </c>
      <c r="D41" s="4" t="s">
        <v>437</v>
      </c>
      <c r="E41" s="38"/>
      <c r="F41" s="40">
        <f>F40-F39</f>
        <v>-936044.65800865786</v>
      </c>
      <c r="G41" s="76" t="s">
        <v>246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1"/>
    </row>
    <row r="42" spans="1:19" s="37" customFormat="1" x14ac:dyDescent="0.35">
      <c r="A42" s="48"/>
      <c r="B42" s="46" t="s">
        <v>235</v>
      </c>
      <c r="C42" s="4" t="s">
        <v>554</v>
      </c>
      <c r="D42" s="37" t="s">
        <v>85</v>
      </c>
      <c r="E42" s="38"/>
      <c r="F42" s="107">
        <f>F41/F39</f>
        <v>-0.45834222649976958</v>
      </c>
      <c r="G42" s="76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</row>
    <row r="43" spans="1:19" s="37" customFormat="1" x14ac:dyDescent="0.35">
      <c r="A43" s="48"/>
      <c r="B43" s="46" t="s">
        <v>254</v>
      </c>
      <c r="C43" s="47" t="s">
        <v>528</v>
      </c>
      <c r="D43" s="37" t="s">
        <v>96</v>
      </c>
      <c r="E43" s="38">
        <v>2</v>
      </c>
      <c r="F43" s="40">
        <f>F24*2</f>
        <v>375396.5</v>
      </c>
      <c r="G43" s="76" t="s">
        <v>247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</row>
    <row r="44" spans="1:19" s="37" customFormat="1" x14ac:dyDescent="0.35">
      <c r="A44" s="48"/>
      <c r="B44" s="46" t="s">
        <v>479</v>
      </c>
      <c r="C44" s="48" t="s">
        <v>531</v>
      </c>
      <c r="D44" s="37" t="s">
        <v>96</v>
      </c>
      <c r="E44" s="38">
        <v>2</v>
      </c>
      <c r="F44" s="39">
        <f>E32*E44</f>
        <v>13.96</v>
      </c>
      <c r="G44" s="76" t="s">
        <v>255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1"/>
    </row>
    <row r="45" spans="1:19" s="153" customFormat="1" x14ac:dyDescent="0.35">
      <c r="A45" s="150"/>
      <c r="B45" s="151"/>
      <c r="C45" s="152"/>
      <c r="E45" s="154"/>
      <c r="F45" s="155"/>
      <c r="G45" s="156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8"/>
    </row>
    <row r="46" spans="1:19" s="6" customFormat="1" x14ac:dyDescent="0.35">
      <c r="A46" s="45"/>
      <c r="B46" s="54" t="s">
        <v>104</v>
      </c>
      <c r="C46" s="104" t="s">
        <v>448</v>
      </c>
      <c r="D46" s="5"/>
      <c r="E46" s="29"/>
      <c r="F46" s="10"/>
      <c r="G46" s="75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22"/>
    </row>
    <row r="47" spans="1:19" x14ac:dyDescent="0.35">
      <c r="B47" s="35" t="s">
        <v>105</v>
      </c>
      <c r="C47" s="47" t="s">
        <v>552</v>
      </c>
      <c r="D47" s="4" t="s">
        <v>434</v>
      </c>
      <c r="F47" s="11">
        <f>F39</f>
        <v>2042239.6277056276</v>
      </c>
      <c r="G47" s="73" t="s">
        <v>232</v>
      </c>
    </row>
    <row r="48" spans="1:19" x14ac:dyDescent="0.35">
      <c r="B48" s="35" t="s">
        <v>249</v>
      </c>
      <c r="C48" s="4" t="s">
        <v>532</v>
      </c>
      <c r="D48" s="4" t="s">
        <v>439</v>
      </c>
      <c r="E48" s="61">
        <v>0.4</v>
      </c>
      <c r="F48" s="11">
        <f>F47*E48</f>
        <v>816895.85108225106</v>
      </c>
      <c r="G48" s="73" t="s">
        <v>251</v>
      </c>
    </row>
    <row r="49" spans="1:19" x14ac:dyDescent="0.35">
      <c r="B49" s="35" t="s">
        <v>250</v>
      </c>
      <c r="C49" s="4" t="s">
        <v>260</v>
      </c>
      <c r="D49" s="4" t="s">
        <v>440</v>
      </c>
      <c r="E49" s="61">
        <v>0.2</v>
      </c>
      <c r="F49" s="11">
        <f>F48*E49</f>
        <v>163379.17021645023</v>
      </c>
      <c r="G49" s="73" t="s">
        <v>252</v>
      </c>
    </row>
    <row r="50" spans="1:19" x14ac:dyDescent="0.35">
      <c r="B50" s="35" t="s">
        <v>133</v>
      </c>
      <c r="C50" s="4" t="s">
        <v>533</v>
      </c>
      <c r="D50" s="4" t="s">
        <v>96</v>
      </c>
      <c r="E50" s="62">
        <v>2</v>
      </c>
      <c r="F50" s="11">
        <f>F49/E50</f>
        <v>81689.585108225117</v>
      </c>
      <c r="G50" s="73" t="s">
        <v>253</v>
      </c>
    </row>
    <row r="51" spans="1:19" s="37" customFormat="1" x14ac:dyDescent="0.35">
      <c r="A51" s="49"/>
      <c r="B51" s="57" t="s">
        <v>134</v>
      </c>
      <c r="C51" s="16" t="s">
        <v>518</v>
      </c>
      <c r="D51" s="37" t="s">
        <v>96</v>
      </c>
      <c r="E51" s="38"/>
      <c r="F51" s="87">
        <f>F50/F35</f>
        <v>2.5979402181121762</v>
      </c>
      <c r="G51" s="76" t="s">
        <v>258</v>
      </c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</row>
    <row r="52" spans="1:19" x14ac:dyDescent="0.35">
      <c r="B52" s="35" t="s">
        <v>169</v>
      </c>
      <c r="C52" s="4" t="s">
        <v>557</v>
      </c>
      <c r="D52" s="4" t="s">
        <v>96</v>
      </c>
      <c r="E52" s="4"/>
      <c r="F52" s="105">
        <f>F44+F51</f>
        <v>16.557940218112176</v>
      </c>
      <c r="G52" s="35" t="s">
        <v>270</v>
      </c>
      <c r="S52" s="11"/>
    </row>
    <row r="53" spans="1:19" x14ac:dyDescent="0.35">
      <c r="B53" s="35" t="s">
        <v>170</v>
      </c>
      <c r="C53" s="28" t="s">
        <v>534</v>
      </c>
      <c r="D53" s="4" t="s">
        <v>96</v>
      </c>
      <c r="E53" s="4">
        <v>5</v>
      </c>
      <c r="F53" s="106">
        <f>F52*E53</f>
        <v>82.789701090560882</v>
      </c>
      <c r="G53" s="35" t="s">
        <v>269</v>
      </c>
      <c r="S53" s="11"/>
    </row>
    <row r="54" spans="1:19" s="37" customFormat="1" x14ac:dyDescent="0.35">
      <c r="A54" s="49"/>
      <c r="B54" s="57" t="s">
        <v>265</v>
      </c>
      <c r="C54" s="37" t="s">
        <v>535</v>
      </c>
      <c r="D54" s="37" t="s">
        <v>96</v>
      </c>
      <c r="E54" s="38"/>
      <c r="F54" s="40">
        <f>F43+F50</f>
        <v>457086.08510822512</v>
      </c>
      <c r="G54" s="76" t="s">
        <v>482</v>
      </c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1"/>
    </row>
    <row r="55" spans="1:19" s="37" customFormat="1" x14ac:dyDescent="0.35">
      <c r="A55" s="49"/>
      <c r="B55" s="57" t="s">
        <v>271</v>
      </c>
      <c r="C55" s="49" t="s">
        <v>572</v>
      </c>
      <c r="D55" s="37" t="s">
        <v>96</v>
      </c>
      <c r="E55" s="38">
        <v>5</v>
      </c>
      <c r="F55" s="39">
        <f>F54*E55</f>
        <v>2285430.4255411257</v>
      </c>
      <c r="G55" s="76" t="s">
        <v>272</v>
      </c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</row>
    <row r="56" spans="1:19" s="37" customFormat="1" x14ac:dyDescent="0.35">
      <c r="A56" s="49"/>
      <c r="B56" s="57" t="s">
        <v>282</v>
      </c>
      <c r="C56" s="37" t="s">
        <v>536</v>
      </c>
      <c r="D56" s="37" t="s">
        <v>440</v>
      </c>
      <c r="E56" s="38"/>
      <c r="F56" s="40">
        <f>F38+F49</f>
        <v>1664965.1702164502</v>
      </c>
      <c r="G56" s="76" t="s">
        <v>284</v>
      </c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1"/>
    </row>
    <row r="57" spans="1:19" s="37" customFormat="1" x14ac:dyDescent="0.35">
      <c r="A57" s="49"/>
      <c r="B57" s="57" t="s">
        <v>283</v>
      </c>
      <c r="C57" s="49" t="s">
        <v>573</v>
      </c>
      <c r="D57" s="37" t="s">
        <v>440</v>
      </c>
      <c r="E57" s="38">
        <v>5</v>
      </c>
      <c r="F57" s="39">
        <f>F56*E57</f>
        <v>8324825.8510822514</v>
      </c>
      <c r="G57" s="76" t="s">
        <v>285</v>
      </c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</row>
    <row r="58" spans="1:19" s="159" customFormat="1" x14ac:dyDescent="0.35">
      <c r="A58" s="145"/>
      <c r="B58" s="146"/>
      <c r="E58" s="62"/>
      <c r="F58" s="147"/>
      <c r="G58" s="146"/>
      <c r="H58" s="146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</row>
    <row r="59" spans="1:19" x14ac:dyDescent="0.35">
      <c r="B59" s="35" t="s">
        <v>111</v>
      </c>
      <c r="C59" s="100" t="s">
        <v>108</v>
      </c>
      <c r="E59" s="36"/>
      <c r="G59" s="35"/>
      <c r="S59" s="11"/>
    </row>
    <row r="60" spans="1:19" x14ac:dyDescent="0.35">
      <c r="B60" s="35" t="s">
        <v>135</v>
      </c>
      <c r="C60" s="4" t="s">
        <v>537</v>
      </c>
      <c r="D60" s="4" t="s">
        <v>225</v>
      </c>
      <c r="E60" s="36"/>
      <c r="F60" s="11">
        <f>F39+F48</f>
        <v>2859135.4787878785</v>
      </c>
      <c r="G60" s="35" t="s">
        <v>256</v>
      </c>
      <c r="S60" s="11"/>
    </row>
    <row r="61" spans="1:19" x14ac:dyDescent="0.35">
      <c r="B61" s="35" t="s">
        <v>136</v>
      </c>
      <c r="C61" s="4" t="s">
        <v>257</v>
      </c>
      <c r="D61" s="4" t="s">
        <v>441</v>
      </c>
      <c r="E61" s="61">
        <v>0.93</v>
      </c>
      <c r="F61" s="11">
        <f>F60*E61</f>
        <v>2658995.9952727272</v>
      </c>
      <c r="G61" s="35" t="s">
        <v>261</v>
      </c>
      <c r="S61" s="11"/>
    </row>
    <row r="62" spans="1:19" x14ac:dyDescent="0.35">
      <c r="B62" s="35" t="s">
        <v>137</v>
      </c>
      <c r="C62" s="4" t="s">
        <v>239</v>
      </c>
      <c r="D62" s="4" t="s">
        <v>440</v>
      </c>
      <c r="E62" s="61">
        <v>0.2</v>
      </c>
      <c r="F62" s="11">
        <f>F61*E62</f>
        <v>531799.19905454549</v>
      </c>
      <c r="G62" s="35" t="s">
        <v>262</v>
      </c>
      <c r="S62" s="11"/>
    </row>
    <row r="63" spans="1:19" x14ac:dyDescent="0.35">
      <c r="B63" s="35" t="s">
        <v>138</v>
      </c>
      <c r="C63" s="4" t="s">
        <v>533</v>
      </c>
      <c r="D63" s="4" t="s">
        <v>96</v>
      </c>
      <c r="E63" s="62">
        <v>2</v>
      </c>
      <c r="F63" s="11">
        <f>F62/E63</f>
        <v>265899.59952727275</v>
      </c>
      <c r="G63" s="35" t="s">
        <v>263</v>
      </c>
      <c r="S63" s="11"/>
    </row>
    <row r="64" spans="1:19" x14ac:dyDescent="0.35">
      <c r="B64" s="35" t="s">
        <v>139</v>
      </c>
      <c r="C64" s="49" t="s">
        <v>259</v>
      </c>
      <c r="D64" s="37" t="s">
        <v>96</v>
      </c>
      <c r="E64" s="38"/>
      <c r="F64" s="110">
        <f>F63/F35</f>
        <v>8.456295409955132</v>
      </c>
      <c r="G64" s="35" t="s">
        <v>264</v>
      </c>
      <c r="S64" s="11"/>
    </row>
    <row r="65" spans="1:19" s="159" customFormat="1" x14ac:dyDescent="0.35">
      <c r="A65" s="145"/>
      <c r="B65" s="146"/>
      <c r="E65" s="62"/>
      <c r="F65" s="147"/>
      <c r="G65" s="146"/>
      <c r="H65" s="146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</row>
    <row r="66" spans="1:19" x14ac:dyDescent="0.35">
      <c r="B66" s="35" t="s">
        <v>113</v>
      </c>
      <c r="C66" s="100" t="s">
        <v>112</v>
      </c>
      <c r="E66" s="36"/>
      <c r="G66" s="35"/>
      <c r="S66" s="11"/>
    </row>
    <row r="67" spans="1:19" x14ac:dyDescent="0.35">
      <c r="B67" s="35" t="s">
        <v>140</v>
      </c>
      <c r="C67" s="4" t="s">
        <v>538</v>
      </c>
      <c r="D67" s="4" t="s">
        <v>225</v>
      </c>
      <c r="E67" s="36"/>
      <c r="F67" s="11">
        <f>F60</f>
        <v>2859135.4787878785</v>
      </c>
      <c r="G67" s="35" t="s">
        <v>135</v>
      </c>
      <c r="S67" s="11"/>
    </row>
    <row r="68" spans="1:19" x14ac:dyDescent="0.35">
      <c r="B68" s="35" t="s">
        <v>141</v>
      </c>
      <c r="C68" s="4" t="s">
        <v>109</v>
      </c>
      <c r="D68" s="4" t="s">
        <v>441</v>
      </c>
      <c r="E68" s="61">
        <v>0.73</v>
      </c>
      <c r="F68" s="11">
        <f>F67*E68</f>
        <v>2087168.8995151513</v>
      </c>
      <c r="G68" s="35" t="s">
        <v>275</v>
      </c>
      <c r="S68" s="11"/>
    </row>
    <row r="69" spans="1:19" x14ac:dyDescent="0.35">
      <c r="B69" s="35" t="s">
        <v>142</v>
      </c>
      <c r="C69" s="4" t="s">
        <v>239</v>
      </c>
      <c r="D69" s="4" t="s">
        <v>440</v>
      </c>
      <c r="E69" s="61">
        <v>0.2</v>
      </c>
      <c r="F69" s="11">
        <f>F68*E69</f>
        <v>417433.77990303026</v>
      </c>
      <c r="G69" s="35" t="s">
        <v>276</v>
      </c>
      <c r="S69" s="11"/>
    </row>
    <row r="70" spans="1:19" x14ac:dyDescent="0.35">
      <c r="B70" s="35" t="s">
        <v>143</v>
      </c>
      <c r="C70" s="4" t="s">
        <v>533</v>
      </c>
      <c r="D70" s="4" t="s">
        <v>96</v>
      </c>
      <c r="E70" s="62">
        <v>2</v>
      </c>
      <c r="F70" s="11">
        <f>F69/E70</f>
        <v>208716.88995151513</v>
      </c>
      <c r="G70" s="35" t="s">
        <v>277</v>
      </c>
      <c r="S70" s="11"/>
    </row>
    <row r="71" spans="1:19" x14ac:dyDescent="0.35">
      <c r="B71" s="35" t="s">
        <v>144</v>
      </c>
      <c r="C71" s="49" t="s">
        <v>279</v>
      </c>
      <c r="D71" s="37" t="s">
        <v>96</v>
      </c>
      <c r="E71" s="38"/>
      <c r="F71" s="110">
        <f>F70/F35</f>
        <v>6.6377372572766085</v>
      </c>
      <c r="G71" s="35" t="s">
        <v>278</v>
      </c>
      <c r="S71" s="11"/>
    </row>
    <row r="72" spans="1:19" s="159" customFormat="1" x14ac:dyDescent="0.35">
      <c r="A72" s="145"/>
      <c r="B72" s="146"/>
      <c r="E72" s="62"/>
      <c r="F72" s="147"/>
      <c r="G72" s="146"/>
      <c r="H72" s="146"/>
      <c r="I72" s="146"/>
      <c r="J72" s="146"/>
      <c r="K72" s="18"/>
      <c r="L72" s="18"/>
      <c r="M72" s="18"/>
      <c r="N72" s="18"/>
      <c r="O72" s="18"/>
      <c r="P72" s="18"/>
      <c r="Q72" s="18"/>
      <c r="R72" s="18"/>
      <c r="S72" s="18"/>
    </row>
    <row r="73" spans="1:19" x14ac:dyDescent="0.35">
      <c r="B73" s="35" t="s">
        <v>115</v>
      </c>
      <c r="C73" s="100" t="s">
        <v>267</v>
      </c>
      <c r="E73" s="36"/>
      <c r="F73" s="25"/>
      <c r="G73" s="35"/>
      <c r="S73" s="11"/>
    </row>
    <row r="74" spans="1:19" s="37" customFormat="1" x14ac:dyDescent="0.35">
      <c r="A74" s="48"/>
      <c r="B74" s="35" t="s">
        <v>145</v>
      </c>
      <c r="C74" s="37" t="s">
        <v>539</v>
      </c>
      <c r="D74" s="37" t="s">
        <v>96</v>
      </c>
      <c r="E74" s="38"/>
      <c r="F74" s="40">
        <f>F55</f>
        <v>2285430.4255411257</v>
      </c>
      <c r="G74" s="76" t="s">
        <v>481</v>
      </c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1"/>
    </row>
    <row r="75" spans="1:19" s="37" customFormat="1" x14ac:dyDescent="0.35">
      <c r="A75" s="48"/>
      <c r="B75" s="35" t="s">
        <v>146</v>
      </c>
      <c r="C75" s="4" t="s">
        <v>505</v>
      </c>
      <c r="D75" s="37" t="s">
        <v>96</v>
      </c>
      <c r="E75" s="38"/>
      <c r="F75" s="40">
        <f>F63</f>
        <v>265899.59952727275</v>
      </c>
      <c r="G75" s="76" t="s">
        <v>507</v>
      </c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1"/>
    </row>
    <row r="76" spans="1:19" s="37" customFormat="1" x14ac:dyDescent="0.35">
      <c r="A76" s="48"/>
      <c r="B76" s="35" t="s">
        <v>153</v>
      </c>
      <c r="C76" s="4" t="s">
        <v>506</v>
      </c>
      <c r="D76" s="37" t="s">
        <v>96</v>
      </c>
      <c r="E76" s="38"/>
      <c r="F76" s="40">
        <f>F70</f>
        <v>208716.88995151513</v>
      </c>
      <c r="G76" s="76" t="s">
        <v>508</v>
      </c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1"/>
    </row>
    <row r="77" spans="1:19" x14ac:dyDescent="0.35">
      <c r="B77" s="35" t="s">
        <v>155</v>
      </c>
      <c r="C77" s="47" t="s">
        <v>268</v>
      </c>
      <c r="D77" s="4" t="s">
        <v>96</v>
      </c>
      <c r="E77" s="36"/>
      <c r="F77" s="11">
        <f>SUM(F74:F76)</f>
        <v>2760046.9150199136</v>
      </c>
      <c r="G77" s="35" t="s">
        <v>281</v>
      </c>
      <c r="S77" s="11"/>
    </row>
    <row r="78" spans="1:19" x14ac:dyDescent="0.35">
      <c r="B78" s="4" t="s">
        <v>186</v>
      </c>
      <c r="C78" s="28" t="s">
        <v>97</v>
      </c>
      <c r="D78" s="4" t="s">
        <v>96</v>
      </c>
      <c r="E78" s="36">
        <v>52</v>
      </c>
      <c r="F78" s="25">
        <f>F77*E78</f>
        <v>143522439.58103549</v>
      </c>
      <c r="G78" s="35" t="s">
        <v>280</v>
      </c>
      <c r="S78" s="11"/>
    </row>
    <row r="79" spans="1:19" x14ac:dyDescent="0.35">
      <c r="B79" s="4" t="s">
        <v>187</v>
      </c>
      <c r="C79" s="4" t="s">
        <v>154</v>
      </c>
      <c r="D79" s="4" t="s">
        <v>96</v>
      </c>
      <c r="E79" s="36"/>
      <c r="F79" s="15">
        <f>F53+F64+F71</f>
        <v>97.883733757792626</v>
      </c>
      <c r="G79" s="35" t="s">
        <v>460</v>
      </c>
      <c r="S79" s="11"/>
    </row>
    <row r="80" spans="1:19" x14ac:dyDescent="0.35">
      <c r="B80" s="4" t="s">
        <v>458</v>
      </c>
      <c r="C80" s="28" t="s">
        <v>156</v>
      </c>
      <c r="D80" s="4" t="s">
        <v>96</v>
      </c>
      <c r="E80" s="36">
        <v>52</v>
      </c>
      <c r="F80" s="25">
        <f>F79*E80</f>
        <v>5089.9541554052166</v>
      </c>
      <c r="G80" s="35" t="s">
        <v>461</v>
      </c>
      <c r="S80" s="11"/>
    </row>
    <row r="81" spans="1:19" x14ac:dyDescent="0.35">
      <c r="B81" s="4" t="s">
        <v>459</v>
      </c>
      <c r="C81" s="4" t="s">
        <v>273</v>
      </c>
      <c r="D81" s="4" t="s">
        <v>440</v>
      </c>
      <c r="E81" s="36"/>
      <c r="F81" s="11">
        <f>F57+F62+F69</f>
        <v>9274058.8300398272</v>
      </c>
      <c r="G81" s="35" t="s">
        <v>462</v>
      </c>
      <c r="H81" s="11"/>
      <c r="S81" s="11"/>
    </row>
    <row r="82" spans="1:19" x14ac:dyDescent="0.35">
      <c r="B82" s="4" t="s">
        <v>266</v>
      </c>
      <c r="C82" s="28" t="s">
        <v>274</v>
      </c>
      <c r="D82" s="4" t="s">
        <v>440</v>
      </c>
      <c r="E82" s="36">
        <v>52</v>
      </c>
      <c r="F82" s="25">
        <f>F81*E82</f>
        <v>482251059.16207099</v>
      </c>
      <c r="G82" s="35" t="s">
        <v>463</v>
      </c>
      <c r="H82" s="11"/>
      <c r="S82" s="11"/>
    </row>
    <row r="83" spans="1:19" s="159" customFormat="1" x14ac:dyDescent="0.35">
      <c r="A83" s="145"/>
      <c r="B83" s="146"/>
      <c r="E83" s="62"/>
      <c r="F83" s="147"/>
      <c r="G83" s="146"/>
      <c r="H83" s="146"/>
      <c r="I83" s="146"/>
      <c r="J83" s="18"/>
      <c r="K83" s="18"/>
      <c r="L83" s="18"/>
      <c r="M83" s="18"/>
      <c r="N83" s="18"/>
      <c r="O83" s="18"/>
      <c r="P83" s="18"/>
      <c r="Q83" s="18"/>
      <c r="R83" s="18"/>
      <c r="S83" s="18"/>
    </row>
    <row r="84" spans="1:19" s="6" customFormat="1" x14ac:dyDescent="0.35">
      <c r="A84" s="68" t="s">
        <v>579</v>
      </c>
      <c r="B84" s="53"/>
      <c r="C84" s="5"/>
      <c r="D84" s="64" t="s">
        <v>82</v>
      </c>
      <c r="E84" s="65" t="s">
        <v>118</v>
      </c>
      <c r="F84" s="66" t="s">
        <v>90</v>
      </c>
      <c r="G84" s="67" t="s">
        <v>117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</row>
    <row r="85" spans="1:19" s="6" customFormat="1" x14ac:dyDescent="0.35">
      <c r="A85" s="68"/>
      <c r="B85" s="53" t="s">
        <v>116</v>
      </c>
      <c r="C85" s="101" t="s">
        <v>449</v>
      </c>
      <c r="D85" s="64"/>
      <c r="E85" s="65"/>
      <c r="F85" s="66"/>
      <c r="G85" s="67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</row>
    <row r="86" spans="1:19" s="6" customFormat="1" x14ac:dyDescent="0.35">
      <c r="A86" s="68"/>
      <c r="B86" s="53" t="s">
        <v>147</v>
      </c>
      <c r="C86" s="4" t="s">
        <v>288</v>
      </c>
      <c r="D86" s="4" t="s">
        <v>92</v>
      </c>
      <c r="E86" s="89">
        <v>20.3</v>
      </c>
      <c r="F86" s="10"/>
      <c r="G86" s="53" t="s">
        <v>147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</row>
    <row r="87" spans="1:19" s="6" customFormat="1" x14ac:dyDescent="0.35">
      <c r="A87" s="68"/>
      <c r="B87" s="53" t="s">
        <v>148</v>
      </c>
      <c r="C87" s="4" t="s">
        <v>289</v>
      </c>
      <c r="D87" s="4" t="s">
        <v>85</v>
      </c>
      <c r="E87" s="61">
        <v>0.5</v>
      </c>
      <c r="F87" s="15">
        <f>E86*(1+E87)</f>
        <v>30.450000000000003</v>
      </c>
      <c r="G87" s="53" t="s">
        <v>467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</row>
    <row r="88" spans="1:19" s="6" customFormat="1" x14ac:dyDescent="0.35">
      <c r="A88" s="68"/>
      <c r="B88" s="53" t="s">
        <v>167</v>
      </c>
      <c r="C88" s="37" t="s">
        <v>442</v>
      </c>
      <c r="D88" s="4" t="s">
        <v>96</v>
      </c>
      <c r="E88" s="15">
        <f>F$52</f>
        <v>16.557940218112176</v>
      </c>
      <c r="F88" s="6">
        <f>F87*E88</f>
        <v>504.18927964151578</v>
      </c>
      <c r="G88" s="53" t="s">
        <v>468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</row>
    <row r="89" spans="1:19" x14ac:dyDescent="0.35">
      <c r="B89" s="35" t="s">
        <v>450</v>
      </c>
      <c r="C89" s="4" t="s">
        <v>558</v>
      </c>
      <c r="D89" s="4" t="s">
        <v>92</v>
      </c>
      <c r="E89" s="18">
        <v>50</v>
      </c>
      <c r="F89" s="4">
        <f>F88+E89</f>
        <v>554.18927964151578</v>
      </c>
      <c r="G89" s="35" t="s">
        <v>469</v>
      </c>
      <c r="S89" s="11"/>
    </row>
    <row r="90" spans="1:19" s="6" customFormat="1" x14ac:dyDescent="0.35">
      <c r="A90" s="68"/>
      <c r="B90" s="53" t="s">
        <v>451</v>
      </c>
      <c r="C90" s="4" t="s">
        <v>540</v>
      </c>
      <c r="D90" s="4" t="s">
        <v>92</v>
      </c>
      <c r="E90" s="17">
        <v>0.7</v>
      </c>
      <c r="F90" s="4">
        <f>F89/E90</f>
        <v>791.69897091645112</v>
      </c>
      <c r="G90" s="53" t="s">
        <v>470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</row>
    <row r="91" spans="1:19" s="6" customFormat="1" x14ac:dyDescent="0.35">
      <c r="A91" s="68"/>
      <c r="B91" s="53" t="s">
        <v>452</v>
      </c>
      <c r="C91" s="72" t="s">
        <v>541</v>
      </c>
      <c r="D91" s="4" t="s">
        <v>92</v>
      </c>
      <c r="E91" s="18">
        <v>3</v>
      </c>
      <c r="F91" s="28">
        <f>F90/E91</f>
        <v>263.89965697215035</v>
      </c>
      <c r="G91" s="53" t="s">
        <v>471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1:19" s="6" customFormat="1" x14ac:dyDescent="0.35">
      <c r="A92" s="68"/>
      <c r="B92" s="53" t="s">
        <v>171</v>
      </c>
      <c r="C92" s="111" t="s">
        <v>466</v>
      </c>
      <c r="D92" s="64"/>
      <c r="E92" s="65"/>
      <c r="F92" s="66"/>
      <c r="G92" s="67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</row>
    <row r="93" spans="1:19" x14ac:dyDescent="0.35">
      <c r="B93" s="35" t="s">
        <v>149</v>
      </c>
      <c r="C93" s="4" t="s">
        <v>97</v>
      </c>
      <c r="D93" s="4" t="s">
        <v>96</v>
      </c>
      <c r="F93" s="10">
        <f>F78</f>
        <v>143522439.58103549</v>
      </c>
      <c r="G93" s="35" t="s">
        <v>457</v>
      </c>
      <c r="S93" s="11"/>
    </row>
    <row r="94" spans="1:19" x14ac:dyDescent="0.35">
      <c r="B94" s="35" t="s">
        <v>150</v>
      </c>
      <c r="C94" s="28" t="s">
        <v>547</v>
      </c>
      <c r="D94" s="4" t="s">
        <v>92</v>
      </c>
      <c r="E94" s="15">
        <f>F87</f>
        <v>30.450000000000003</v>
      </c>
      <c r="F94" s="25">
        <f>F93*E94</f>
        <v>4370258285.2425308</v>
      </c>
      <c r="G94" s="35" t="s">
        <v>474</v>
      </c>
      <c r="S94" s="11"/>
    </row>
    <row r="95" spans="1:19" x14ac:dyDescent="0.35">
      <c r="B95" s="4" t="s">
        <v>151</v>
      </c>
      <c r="C95" s="4" t="s">
        <v>91</v>
      </c>
      <c r="D95" s="4" t="s">
        <v>81</v>
      </c>
      <c r="F95" s="11">
        <f>F35</f>
        <v>31443.981866367125</v>
      </c>
      <c r="G95" s="35" t="s">
        <v>472</v>
      </c>
      <c r="S95" s="11"/>
    </row>
    <row r="96" spans="1:19" x14ac:dyDescent="0.35">
      <c r="B96" s="4" t="s">
        <v>152</v>
      </c>
      <c r="C96" s="28" t="s">
        <v>168</v>
      </c>
      <c r="D96" s="4" t="s">
        <v>92</v>
      </c>
      <c r="E96" s="4"/>
      <c r="F96" s="25">
        <f>F94/F95</f>
        <v>138985.52364695939</v>
      </c>
      <c r="G96" s="35" t="s">
        <v>473</v>
      </c>
      <c r="S96" s="11"/>
    </row>
    <row r="97" spans="1:19" s="162" customFormat="1" x14ac:dyDescent="0.35">
      <c r="A97" s="160"/>
      <c r="B97" s="161"/>
      <c r="D97" s="159"/>
      <c r="E97" s="62"/>
      <c r="F97" s="147"/>
      <c r="G97" s="148"/>
      <c r="H97" s="148"/>
      <c r="I97" s="148"/>
      <c r="J97" s="142"/>
      <c r="K97" s="142"/>
      <c r="L97" s="142"/>
      <c r="M97" s="142"/>
      <c r="N97" s="142"/>
      <c r="O97" s="142"/>
      <c r="P97" s="142"/>
      <c r="Q97" s="142"/>
      <c r="R97" s="142"/>
      <c r="S97" s="163"/>
    </row>
    <row r="98" spans="1:19" s="21" customFormat="1" x14ac:dyDescent="0.35">
      <c r="A98" s="34" t="s">
        <v>580</v>
      </c>
      <c r="D98" s="64" t="s">
        <v>82</v>
      </c>
      <c r="E98" s="65" t="s">
        <v>118</v>
      </c>
      <c r="F98" s="66" t="s">
        <v>90</v>
      </c>
      <c r="G98" s="67" t="s">
        <v>117</v>
      </c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4"/>
    </row>
    <row r="99" spans="1:19" s="21" customFormat="1" x14ac:dyDescent="0.35">
      <c r="A99" s="52"/>
      <c r="B99" s="58" t="s">
        <v>172</v>
      </c>
      <c r="C99" s="102" t="s">
        <v>114</v>
      </c>
      <c r="E99" s="31"/>
      <c r="F99" s="20"/>
      <c r="G99" s="88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4"/>
    </row>
    <row r="100" spans="1:19" s="21" customFormat="1" x14ac:dyDescent="0.35">
      <c r="A100" s="52"/>
      <c r="B100" s="58" t="s">
        <v>173</v>
      </c>
      <c r="C100" s="16" t="s">
        <v>110</v>
      </c>
      <c r="D100" s="21" t="s">
        <v>81</v>
      </c>
      <c r="E100" s="31"/>
      <c r="F100" s="20">
        <f>F35</f>
        <v>31443.981866367125</v>
      </c>
      <c r="G100" s="88" t="s">
        <v>453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4"/>
    </row>
    <row r="101" spans="1:19" s="8" customFormat="1" x14ac:dyDescent="0.35">
      <c r="A101" s="71"/>
      <c r="B101" s="60" t="s">
        <v>174</v>
      </c>
      <c r="C101" s="71" t="s">
        <v>286</v>
      </c>
      <c r="D101" s="8" t="s">
        <v>94</v>
      </c>
      <c r="E101" s="63">
        <v>80000</v>
      </c>
      <c r="F101" s="26">
        <f>F100*E101/1000000</f>
        <v>2515.51854930937</v>
      </c>
      <c r="G101" s="60" t="s">
        <v>287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</row>
    <row r="102" spans="1:19" s="8" customFormat="1" x14ac:dyDescent="0.35">
      <c r="A102" s="71"/>
      <c r="B102" s="60" t="s">
        <v>175</v>
      </c>
      <c r="C102" s="8" t="s">
        <v>216</v>
      </c>
      <c r="D102" s="8" t="s">
        <v>215</v>
      </c>
      <c r="E102" s="18">
        <v>10</v>
      </c>
      <c r="G102" s="60" t="s">
        <v>167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</row>
    <row r="103" spans="1:19" s="6" customFormat="1" x14ac:dyDescent="0.35">
      <c r="A103" s="68"/>
      <c r="B103" s="53" t="s">
        <v>176</v>
      </c>
      <c r="C103" s="111" t="s">
        <v>559</v>
      </c>
      <c r="D103" s="5"/>
      <c r="E103" s="29"/>
      <c r="F103" s="10"/>
      <c r="G103" s="53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</row>
    <row r="104" spans="1:19" s="6" customFormat="1" x14ac:dyDescent="0.35">
      <c r="A104" s="68"/>
      <c r="B104" s="53" t="s">
        <v>177</v>
      </c>
      <c r="C104" s="5" t="s">
        <v>542</v>
      </c>
      <c r="D104" s="5" t="s">
        <v>543</v>
      </c>
      <c r="E104" s="10">
        <f>E91</f>
        <v>3</v>
      </c>
      <c r="F104" s="6">
        <f>F100*E104</f>
        <v>94331.945599101367</v>
      </c>
      <c r="G104" s="53" t="s">
        <v>454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</row>
    <row r="105" spans="1:19" x14ac:dyDescent="0.35">
      <c r="B105" s="35" t="s">
        <v>178</v>
      </c>
      <c r="C105" s="4" t="s">
        <v>545</v>
      </c>
      <c r="D105" s="4" t="s">
        <v>544</v>
      </c>
      <c r="E105" s="18">
        <v>48</v>
      </c>
      <c r="F105" s="11">
        <f>F104/E105</f>
        <v>1965.2488666479451</v>
      </c>
      <c r="G105" s="35" t="s">
        <v>464</v>
      </c>
      <c r="S105" s="11"/>
    </row>
    <row r="106" spans="1:19" x14ac:dyDescent="0.35">
      <c r="B106" s="35" t="s">
        <v>179</v>
      </c>
      <c r="C106" s="28" t="s">
        <v>484</v>
      </c>
      <c r="D106" s="4" t="s">
        <v>94</v>
      </c>
      <c r="E106" s="63">
        <v>7000</v>
      </c>
      <c r="F106" s="26">
        <f>F105*E106/1000000</f>
        <v>13.756742066535617</v>
      </c>
      <c r="G106" s="35" t="s">
        <v>465</v>
      </c>
      <c r="S106" s="11"/>
    </row>
    <row r="107" spans="1:19" x14ac:dyDescent="0.35">
      <c r="B107" s="35" t="s">
        <v>180</v>
      </c>
      <c r="C107" s="4" t="s">
        <v>546</v>
      </c>
      <c r="D107" s="4" t="s">
        <v>485</v>
      </c>
      <c r="E107" s="18">
        <v>5</v>
      </c>
      <c r="F107" s="26"/>
      <c r="G107" s="35" t="s">
        <v>180</v>
      </c>
      <c r="S107" s="11"/>
    </row>
    <row r="108" spans="1:19" x14ac:dyDescent="0.35">
      <c r="B108" s="35" t="s">
        <v>290</v>
      </c>
      <c r="C108" s="28" t="s">
        <v>574</v>
      </c>
      <c r="D108" s="4" t="s">
        <v>94</v>
      </c>
      <c r="E108" s="63">
        <v>11</v>
      </c>
      <c r="F108" s="26">
        <f>E107*E108</f>
        <v>55</v>
      </c>
      <c r="G108" s="35" t="s">
        <v>486</v>
      </c>
      <c r="S108" s="11"/>
    </row>
    <row r="109" spans="1:19" x14ac:dyDescent="0.35">
      <c r="B109" s="35" t="s">
        <v>488</v>
      </c>
      <c r="C109" s="4" t="s">
        <v>502</v>
      </c>
      <c r="D109" s="4" t="s">
        <v>92</v>
      </c>
      <c r="E109" s="14"/>
      <c r="F109" s="11">
        <f>F35*F89</f>
        <v>17425917.659582883</v>
      </c>
      <c r="G109" s="35" t="s">
        <v>487</v>
      </c>
      <c r="S109" s="11"/>
    </row>
    <row r="110" spans="1:19" x14ac:dyDescent="0.35">
      <c r="B110" s="35" t="s">
        <v>489</v>
      </c>
      <c r="C110" s="83" t="s">
        <v>570</v>
      </c>
      <c r="D110" s="4" t="s">
        <v>95</v>
      </c>
      <c r="E110" s="90">
        <v>0.35399999999999998</v>
      </c>
      <c r="F110" s="11">
        <f>F109*E110</f>
        <v>6168774.8514923407</v>
      </c>
      <c r="G110" s="35" t="s">
        <v>497</v>
      </c>
      <c r="S110" s="11"/>
    </row>
    <row r="111" spans="1:19" x14ac:dyDescent="0.35">
      <c r="B111" s="35" t="s">
        <v>491</v>
      </c>
      <c r="C111" s="4" t="s">
        <v>501</v>
      </c>
      <c r="D111" s="4" t="s">
        <v>95</v>
      </c>
      <c r="E111" s="109">
        <v>0.5</v>
      </c>
      <c r="F111" s="11">
        <f>F110*E111</f>
        <v>3084387.4257461703</v>
      </c>
      <c r="G111" s="35" t="s">
        <v>496</v>
      </c>
      <c r="S111" s="11"/>
    </row>
    <row r="112" spans="1:19" x14ac:dyDescent="0.35">
      <c r="B112" s="35" t="s">
        <v>492</v>
      </c>
      <c r="C112" s="28" t="s">
        <v>490</v>
      </c>
      <c r="D112" s="4" t="s">
        <v>94</v>
      </c>
      <c r="E112" s="63">
        <v>100</v>
      </c>
      <c r="F112" s="26">
        <f>F111*E112/1000000</f>
        <v>308.43874257461704</v>
      </c>
      <c r="G112" s="35" t="s">
        <v>498</v>
      </c>
      <c r="S112" s="11"/>
    </row>
    <row r="113" spans="1:19" x14ac:dyDescent="0.35">
      <c r="B113" s="35" t="s">
        <v>493</v>
      </c>
      <c r="C113" s="28" t="s">
        <v>499</v>
      </c>
      <c r="D113" s="4" t="s">
        <v>94</v>
      </c>
      <c r="E113" s="14"/>
      <c r="F113" s="26">
        <f>F106+F108+F112</f>
        <v>377.19548464115269</v>
      </c>
      <c r="G113" s="35" t="s">
        <v>500</v>
      </c>
      <c r="S113" s="11"/>
    </row>
    <row r="114" spans="1:19" s="21" customFormat="1" x14ac:dyDescent="0.35">
      <c r="A114" s="72"/>
      <c r="B114" s="59" t="s">
        <v>494</v>
      </c>
      <c r="C114" s="21" t="s">
        <v>218</v>
      </c>
      <c r="D114" s="4" t="s">
        <v>455</v>
      </c>
      <c r="E114" s="63">
        <v>0</v>
      </c>
      <c r="F114" s="26">
        <f>E114</f>
        <v>0</v>
      </c>
      <c r="G114" s="73" t="s">
        <v>180</v>
      </c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4"/>
    </row>
    <row r="115" spans="1:19" s="21" customFormat="1" ht="15" thickBot="1" x14ac:dyDescent="0.4">
      <c r="A115" s="72"/>
      <c r="B115" s="59" t="s">
        <v>495</v>
      </c>
      <c r="C115" s="117" t="s">
        <v>562</v>
      </c>
      <c r="D115" s="117" t="s">
        <v>94</v>
      </c>
      <c r="E115" s="143"/>
      <c r="F115" s="124">
        <f>F101+F113</f>
        <v>2892.7140339505227</v>
      </c>
      <c r="G115" s="115" t="s">
        <v>563</v>
      </c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4"/>
    </row>
    <row r="116" spans="1:19" s="21" customFormat="1" x14ac:dyDescent="0.35">
      <c r="A116" s="72"/>
      <c r="B116" s="59" t="s">
        <v>560</v>
      </c>
      <c r="C116" s="21" t="s">
        <v>217</v>
      </c>
      <c r="D116" s="21" t="s">
        <v>456</v>
      </c>
      <c r="E116" s="142">
        <v>10</v>
      </c>
      <c r="G116" s="88" t="s">
        <v>561</v>
      </c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4"/>
    </row>
    <row r="117" spans="1:19" s="162" customFormat="1" x14ac:dyDescent="0.35">
      <c r="A117" s="160"/>
      <c r="B117" s="161"/>
      <c r="D117" s="159"/>
      <c r="E117" s="62"/>
      <c r="F117" s="147"/>
      <c r="G117" s="148"/>
      <c r="H117" s="148"/>
      <c r="I117" s="148"/>
      <c r="J117" s="142"/>
      <c r="K117" s="142"/>
      <c r="L117" s="142"/>
      <c r="M117" s="142"/>
      <c r="N117" s="142"/>
      <c r="O117" s="142"/>
      <c r="P117" s="142"/>
      <c r="Q117" s="142"/>
      <c r="R117" s="142"/>
      <c r="S117" s="163"/>
    </row>
    <row r="118" spans="1:19" x14ac:dyDescent="0.35">
      <c r="A118" s="28" t="s">
        <v>581</v>
      </c>
      <c r="C118" s="27"/>
      <c r="D118" s="64" t="s">
        <v>82</v>
      </c>
      <c r="E118" s="65" t="s">
        <v>118</v>
      </c>
      <c r="F118" s="66" t="s">
        <v>90</v>
      </c>
      <c r="G118" s="67" t="s">
        <v>117</v>
      </c>
      <c r="S118" s="11"/>
    </row>
    <row r="119" spans="1:19" x14ac:dyDescent="0.35">
      <c r="B119" s="35" t="s">
        <v>188</v>
      </c>
      <c r="C119" s="99" t="s">
        <v>181</v>
      </c>
      <c r="D119" s="64"/>
      <c r="E119" s="65"/>
      <c r="F119" s="66"/>
      <c r="G119" s="67"/>
      <c r="S119" s="11"/>
    </row>
    <row r="120" spans="1:19" x14ac:dyDescent="0.35">
      <c r="B120" s="35" t="s">
        <v>189</v>
      </c>
      <c r="C120" s="83" t="s">
        <v>443</v>
      </c>
      <c r="D120" s="4" t="s">
        <v>92</v>
      </c>
      <c r="E120" s="15">
        <f>F87</f>
        <v>30.450000000000003</v>
      </c>
      <c r="F120" s="11">
        <f>F94</f>
        <v>4370258285.2425308</v>
      </c>
      <c r="G120" s="73" t="s">
        <v>424</v>
      </c>
      <c r="S120" s="11"/>
    </row>
    <row r="121" spans="1:19" x14ac:dyDescent="0.35">
      <c r="B121" s="35" t="s">
        <v>190</v>
      </c>
      <c r="C121" s="83" t="s">
        <v>548</v>
      </c>
      <c r="D121" s="4" t="s">
        <v>95</v>
      </c>
      <c r="E121" s="108">
        <f>E110</f>
        <v>0.35399999999999998</v>
      </c>
      <c r="F121" s="11">
        <f>F120*E121</f>
        <v>1547071432.9758558</v>
      </c>
      <c r="G121" s="73" t="s">
        <v>575</v>
      </c>
      <c r="S121" s="11"/>
    </row>
    <row r="122" spans="1:19" ht="15" thickBot="1" x14ac:dyDescent="0.4">
      <c r="B122" s="35" t="s">
        <v>191</v>
      </c>
      <c r="C122" s="126" t="s">
        <v>419</v>
      </c>
      <c r="D122" s="117" t="s">
        <v>94</v>
      </c>
      <c r="E122" s="127">
        <v>0.14080000000000001</v>
      </c>
      <c r="F122" s="124">
        <f>F121*E122/1000000</f>
        <v>217.82765776300053</v>
      </c>
      <c r="G122" s="120" t="s">
        <v>576</v>
      </c>
      <c r="S122" s="11"/>
    </row>
    <row r="123" spans="1:19" x14ac:dyDescent="0.35">
      <c r="B123" s="35" t="s">
        <v>192</v>
      </c>
      <c r="C123" s="125" t="s">
        <v>444</v>
      </c>
      <c r="D123" s="21"/>
      <c r="E123" s="114"/>
      <c r="F123" s="20"/>
      <c r="G123" s="88"/>
      <c r="S123" s="11"/>
    </row>
    <row r="124" spans="1:19" x14ac:dyDescent="0.35">
      <c r="B124" s="35" t="s">
        <v>193</v>
      </c>
      <c r="C124" s="4" t="s">
        <v>214</v>
      </c>
      <c r="D124" s="4" t="s">
        <v>86</v>
      </c>
      <c r="E124" s="61">
        <v>0.05</v>
      </c>
      <c r="F124" s="14">
        <f>-PMT(E124/12,E102*12,E101)*12</f>
        <v>10182.289462951223</v>
      </c>
      <c r="G124" s="35" t="s">
        <v>417</v>
      </c>
      <c r="S124" s="11"/>
    </row>
    <row r="125" spans="1:19" x14ac:dyDescent="0.35">
      <c r="B125" s="35" t="s">
        <v>194</v>
      </c>
      <c r="C125" s="4" t="s">
        <v>183</v>
      </c>
      <c r="D125" s="4" t="s">
        <v>86</v>
      </c>
      <c r="F125" s="14">
        <v>1202</v>
      </c>
      <c r="G125" s="35" t="s">
        <v>421</v>
      </c>
      <c r="S125" s="11"/>
    </row>
    <row r="126" spans="1:19" x14ac:dyDescent="0.35">
      <c r="B126" s="35" t="s">
        <v>195</v>
      </c>
      <c r="C126" s="4" t="s">
        <v>420</v>
      </c>
      <c r="D126" s="4" t="s">
        <v>86</v>
      </c>
      <c r="F126" s="14">
        <v>851</v>
      </c>
      <c r="G126" s="35" t="s">
        <v>422</v>
      </c>
      <c r="S126" s="11"/>
    </row>
    <row r="127" spans="1:19" x14ac:dyDescent="0.35">
      <c r="B127" s="35" t="s">
        <v>196</v>
      </c>
      <c r="C127" s="4" t="s">
        <v>184</v>
      </c>
      <c r="D127" s="4" t="s">
        <v>86</v>
      </c>
      <c r="E127" s="91">
        <v>0.06</v>
      </c>
      <c r="F127" s="8">
        <f>F96*E127</f>
        <v>8339.1314188175638</v>
      </c>
      <c r="G127" s="35" t="s">
        <v>423</v>
      </c>
      <c r="S127" s="11"/>
    </row>
    <row r="128" spans="1:19" ht="15" thickBot="1" x14ac:dyDescent="0.4">
      <c r="B128" s="35" t="s">
        <v>197</v>
      </c>
      <c r="C128" s="122" t="s">
        <v>182</v>
      </c>
      <c r="D128" s="117" t="s">
        <v>86</v>
      </c>
      <c r="E128" s="123"/>
      <c r="F128" s="124">
        <f>SUM(F124:F127)</f>
        <v>20574.420881768787</v>
      </c>
      <c r="G128" s="120" t="s">
        <v>425</v>
      </c>
      <c r="S128" s="11"/>
    </row>
    <row r="129" spans="1:19" x14ac:dyDescent="0.35">
      <c r="B129" s="35" t="s">
        <v>198</v>
      </c>
      <c r="C129" s="144" t="s">
        <v>110</v>
      </c>
      <c r="D129" s="21" t="s">
        <v>81</v>
      </c>
      <c r="E129" s="114"/>
      <c r="F129" s="20">
        <f>F35</f>
        <v>31443.981866367125</v>
      </c>
      <c r="G129" s="88" t="s">
        <v>426</v>
      </c>
      <c r="S129" s="11"/>
    </row>
    <row r="130" spans="1:19" ht="15" thickBot="1" x14ac:dyDescent="0.4">
      <c r="B130" s="35" t="s">
        <v>199</v>
      </c>
      <c r="C130" s="122" t="s">
        <v>569</v>
      </c>
      <c r="D130" s="117" t="s">
        <v>94</v>
      </c>
      <c r="E130" s="123"/>
      <c r="F130" s="124">
        <f>F128*F129/1000000</f>
        <v>646.94171711734282</v>
      </c>
      <c r="G130" s="120" t="s">
        <v>427</v>
      </c>
      <c r="S130" s="11"/>
    </row>
    <row r="131" spans="1:19" x14ac:dyDescent="0.35">
      <c r="B131" s="35" t="s">
        <v>200</v>
      </c>
      <c r="C131" s="125" t="s">
        <v>445</v>
      </c>
      <c r="D131" s="21"/>
      <c r="E131" s="114"/>
      <c r="F131" s="112"/>
      <c r="G131" s="88"/>
      <c r="S131" s="11"/>
    </row>
    <row r="132" spans="1:19" x14ac:dyDescent="0.35">
      <c r="B132" s="35" t="s">
        <v>201</v>
      </c>
      <c r="C132" s="4" t="s">
        <v>214</v>
      </c>
      <c r="D132" s="4" t="s">
        <v>94</v>
      </c>
      <c r="E132" s="61">
        <v>0.05</v>
      </c>
      <c r="F132" s="14">
        <f>-PMT(E132/12,E116*12,F113)*12</f>
        <v>48.008920109179854</v>
      </c>
      <c r="G132" s="35" t="s">
        <v>418</v>
      </c>
      <c r="S132" s="11"/>
    </row>
    <row r="133" spans="1:19" x14ac:dyDescent="0.35">
      <c r="B133" s="35" t="s">
        <v>202</v>
      </c>
      <c r="C133" s="4" t="s">
        <v>446</v>
      </c>
      <c r="D133" s="4" t="s">
        <v>94</v>
      </c>
      <c r="E133" s="96">
        <v>400</v>
      </c>
      <c r="F133" s="14">
        <f>F105*E133/1000000</f>
        <v>0.78609954665917803</v>
      </c>
      <c r="G133" s="73" t="s">
        <v>428</v>
      </c>
      <c r="S133" s="11"/>
    </row>
    <row r="134" spans="1:19" ht="15" thickBot="1" x14ac:dyDescent="0.4">
      <c r="B134" s="35" t="s">
        <v>203</v>
      </c>
      <c r="C134" s="122" t="s">
        <v>447</v>
      </c>
      <c r="D134" s="117" t="s">
        <v>94</v>
      </c>
      <c r="E134" s="123"/>
      <c r="F134" s="124">
        <f>SUM(F132:F133)</f>
        <v>48.795019655839035</v>
      </c>
      <c r="G134" s="120" t="s">
        <v>483</v>
      </c>
      <c r="S134" s="11"/>
    </row>
    <row r="135" spans="1:19" x14ac:dyDescent="0.35">
      <c r="B135" s="35" t="s">
        <v>205</v>
      </c>
      <c r="C135" s="125" t="s">
        <v>204</v>
      </c>
      <c r="D135" s="21"/>
      <c r="E135" s="114"/>
      <c r="F135" s="20"/>
      <c r="G135" s="88"/>
      <c r="S135" s="11"/>
    </row>
    <row r="136" spans="1:19" x14ac:dyDescent="0.35">
      <c r="B136" s="35" t="s">
        <v>206</v>
      </c>
      <c r="C136" s="83" t="s">
        <v>567</v>
      </c>
      <c r="D136" s="4" t="s">
        <v>94</v>
      </c>
      <c r="F136" s="14">
        <f>F122+F130+F134</f>
        <v>913.56439453618236</v>
      </c>
      <c r="G136" s="73" t="s">
        <v>291</v>
      </c>
      <c r="S136" s="11"/>
    </row>
    <row r="137" spans="1:19" x14ac:dyDescent="0.35">
      <c r="B137" s="35" t="s">
        <v>207</v>
      </c>
      <c r="C137" s="83" t="s">
        <v>568</v>
      </c>
      <c r="D137" s="4" t="s">
        <v>94</v>
      </c>
      <c r="E137" s="61">
        <v>0.03</v>
      </c>
      <c r="F137" s="14">
        <f>F136*E137</f>
        <v>27.406931836085469</v>
      </c>
      <c r="G137" s="4" t="s">
        <v>411</v>
      </c>
      <c r="S137" s="11"/>
    </row>
    <row r="138" spans="1:19" x14ac:dyDescent="0.35">
      <c r="B138" s="35" t="s">
        <v>208</v>
      </c>
      <c r="C138" s="83" t="s">
        <v>550</v>
      </c>
      <c r="D138" s="4" t="s">
        <v>94</v>
      </c>
      <c r="F138" s="14">
        <f>SUM(F136:F137)</f>
        <v>940.97132637226787</v>
      </c>
      <c r="G138" s="95" t="s">
        <v>410</v>
      </c>
      <c r="S138" s="11"/>
    </row>
    <row r="139" spans="1:19" x14ac:dyDescent="0.35">
      <c r="B139" s="35" t="s">
        <v>209</v>
      </c>
      <c r="C139" s="83" t="s">
        <v>408</v>
      </c>
      <c r="D139" s="4" t="s">
        <v>94</v>
      </c>
      <c r="E139" s="61">
        <v>0.15</v>
      </c>
      <c r="F139" s="14">
        <f>F138/(1-E139)-F138</f>
        <v>166.05376347745914</v>
      </c>
      <c r="G139" s="73" t="s">
        <v>549</v>
      </c>
      <c r="S139" s="11"/>
    </row>
    <row r="140" spans="1:19" ht="15" thickBot="1" x14ac:dyDescent="0.4">
      <c r="B140" s="115" t="s">
        <v>409</v>
      </c>
      <c r="C140" s="122" t="s">
        <v>564</v>
      </c>
      <c r="D140" s="117" t="s">
        <v>94</v>
      </c>
      <c r="E140" s="123"/>
      <c r="F140" s="124">
        <f>F138+F139</f>
        <v>1107.025089849727</v>
      </c>
      <c r="G140" s="120" t="s">
        <v>551</v>
      </c>
      <c r="S140" s="11"/>
    </row>
    <row r="141" spans="1:19" x14ac:dyDescent="0.35">
      <c r="B141" s="59" t="s">
        <v>210</v>
      </c>
      <c r="C141" s="121" t="s">
        <v>213</v>
      </c>
      <c r="D141" s="21"/>
      <c r="E141" s="114"/>
      <c r="F141" s="20"/>
      <c r="G141" s="88"/>
      <c r="S141" s="11"/>
    </row>
    <row r="142" spans="1:19" x14ac:dyDescent="0.35">
      <c r="A142" s="48"/>
      <c r="B142" s="35" t="s">
        <v>211</v>
      </c>
      <c r="C142" s="98" t="s">
        <v>97</v>
      </c>
      <c r="D142" s="4" t="s">
        <v>96</v>
      </c>
      <c r="F142" s="11">
        <f>F78</f>
        <v>143522439.58103549</v>
      </c>
      <c r="G142" s="73" t="s">
        <v>432</v>
      </c>
      <c r="S142" s="11"/>
    </row>
    <row r="143" spans="1:19" x14ac:dyDescent="0.35">
      <c r="A143" s="48"/>
      <c r="B143" s="35" t="s">
        <v>212</v>
      </c>
      <c r="C143" s="97" t="s">
        <v>565</v>
      </c>
      <c r="D143" s="4" t="s">
        <v>86</v>
      </c>
      <c r="E143" s="30"/>
      <c r="F143" s="84">
        <f>(F140/F142)*1000000</f>
        <v>7.7132544087273516</v>
      </c>
      <c r="G143" s="73" t="s">
        <v>433</v>
      </c>
      <c r="S143" s="11"/>
    </row>
    <row r="144" spans="1:19" ht="15" thickBot="1" x14ac:dyDescent="0.4">
      <c r="A144" s="48"/>
      <c r="B144" s="115" t="s">
        <v>429</v>
      </c>
      <c r="C144" s="116" t="s">
        <v>566</v>
      </c>
      <c r="D144" s="117" t="s">
        <v>86</v>
      </c>
      <c r="E144" s="118">
        <f>E86</f>
        <v>20.3</v>
      </c>
      <c r="F144" s="119">
        <f>F143/E144</f>
        <v>0.37996327136587937</v>
      </c>
      <c r="G144" s="120" t="s">
        <v>476</v>
      </c>
      <c r="S144" s="11"/>
    </row>
    <row r="145" spans="1:19" x14ac:dyDescent="0.35">
      <c r="A145" s="48"/>
      <c r="B145" s="59" t="s">
        <v>430</v>
      </c>
      <c r="C145" s="113" t="s">
        <v>414</v>
      </c>
      <c r="D145" s="21" t="s">
        <v>415</v>
      </c>
      <c r="E145" s="114"/>
      <c r="F145" s="20">
        <f>F82</f>
        <v>482251059.16207099</v>
      </c>
      <c r="G145" s="88" t="s">
        <v>412</v>
      </c>
      <c r="S145" s="11"/>
    </row>
    <row r="146" spans="1:19" x14ac:dyDescent="0.35">
      <c r="B146" s="35" t="s">
        <v>431</v>
      </c>
      <c r="C146" s="28" t="s">
        <v>416</v>
      </c>
      <c r="D146" s="4" t="s">
        <v>86</v>
      </c>
      <c r="F146" s="84">
        <f>(F140*1000000)/F145</f>
        <v>2.295536876110182</v>
      </c>
      <c r="G146" s="73" t="s">
        <v>413</v>
      </c>
    </row>
    <row r="147" spans="1:19" x14ac:dyDescent="0.35">
      <c r="B147" s="35" t="s">
        <v>475</v>
      </c>
      <c r="C147" s="28" t="s">
        <v>478</v>
      </c>
      <c r="D147" s="4" t="s">
        <v>86</v>
      </c>
      <c r="E147" s="105">
        <f>E86</f>
        <v>20.3</v>
      </c>
      <c r="F147" s="84">
        <f>F146/E147</f>
        <v>0.11308063429114197</v>
      </c>
      <c r="G147" s="35" t="s">
        <v>477</v>
      </c>
      <c r="S147" s="11"/>
    </row>
    <row r="148" spans="1:19" s="21" customFormat="1" x14ac:dyDescent="0.35">
      <c r="A148" s="72"/>
      <c r="B148" s="4" t="s">
        <v>511</v>
      </c>
      <c r="C148" s="4" t="s">
        <v>509</v>
      </c>
      <c r="D148" s="4" t="s">
        <v>510</v>
      </c>
      <c r="E148" s="36"/>
      <c r="F148" s="15">
        <f>F145/F142</f>
        <v>3.3601091269758054</v>
      </c>
      <c r="G148" s="35" t="s">
        <v>512</v>
      </c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4"/>
    </row>
    <row r="149" spans="1:19" s="162" customFormat="1" x14ac:dyDescent="0.35">
      <c r="A149" s="160"/>
      <c r="B149" s="161"/>
      <c r="D149" s="159"/>
      <c r="E149" s="62"/>
      <c r="F149" s="164"/>
      <c r="G149" s="148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63"/>
    </row>
  </sheetData>
  <hyperlinks>
    <hyperlink ref="D1" r:id="rId1" xr:uid="{00569266-4D5E-4121-ACD6-C13D1F46C7FC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BAF635-C5BE-4A96-84B1-394AD676AE08}">
  <dimension ref="A1:I38"/>
  <sheetViews>
    <sheetView topLeftCell="A4" workbookViewId="0">
      <selection activeCell="G39" sqref="G39"/>
    </sheetView>
  </sheetViews>
  <sheetFormatPr defaultColWidth="8.90625" defaultRowHeight="14.5" x14ac:dyDescent="0.35"/>
  <cols>
    <col min="1" max="1" width="8.36328125" style="3" customWidth="1"/>
    <col min="2" max="2" width="13.1796875" style="3" customWidth="1"/>
    <col min="3" max="3" width="9.1796875" style="44" customWidth="1"/>
    <col min="4" max="5" width="9.453125" style="77" bestFit="1" customWidth="1"/>
    <col min="6" max="7" width="9.453125" style="44" bestFit="1" customWidth="1"/>
    <col min="8" max="8" width="11.54296875" style="44" customWidth="1"/>
    <col min="9" max="9" width="11.54296875" style="77" customWidth="1"/>
    <col min="10" max="16384" width="8.90625" style="3"/>
  </cols>
  <sheetData>
    <row r="1" spans="1:9" x14ac:dyDescent="0.35">
      <c r="A1" s="85" t="s">
        <v>157</v>
      </c>
    </row>
    <row r="2" spans="1:9" x14ac:dyDescent="0.35">
      <c r="A2" s="43" t="s">
        <v>228</v>
      </c>
    </row>
    <row r="3" spans="1:9" x14ac:dyDescent="0.35">
      <c r="B3" s="78"/>
      <c r="E3" s="77" t="s">
        <v>162</v>
      </c>
      <c r="G3" s="44" t="s">
        <v>162</v>
      </c>
      <c r="H3" s="44" t="s">
        <v>160</v>
      </c>
      <c r="I3" s="77" t="s">
        <v>165</v>
      </c>
    </row>
    <row r="4" spans="1:9" s="36" customFormat="1" x14ac:dyDescent="0.35">
      <c r="B4" s="79">
        <v>2013</v>
      </c>
      <c r="D4" s="80" t="s">
        <v>158</v>
      </c>
      <c r="E4" s="80" t="s">
        <v>158</v>
      </c>
      <c r="F4" s="44" t="s">
        <v>158</v>
      </c>
      <c r="G4" s="44" t="s">
        <v>158</v>
      </c>
      <c r="H4" s="44" t="s">
        <v>161</v>
      </c>
      <c r="I4" s="80" t="s">
        <v>164</v>
      </c>
    </row>
    <row r="6" spans="1:9" x14ac:dyDescent="0.35">
      <c r="B6" s="81">
        <v>0</v>
      </c>
    </row>
    <row r="7" spans="1:9" x14ac:dyDescent="0.35">
      <c r="B7" s="81">
        <f>B6+1/24</f>
        <v>4.1666666666666664E-2</v>
      </c>
      <c r="C7" s="44">
        <v>4.0000000000000001E-3</v>
      </c>
      <c r="E7" s="77">
        <v>1</v>
      </c>
      <c r="F7" s="44">
        <f>$C7*D7</f>
        <v>0</v>
      </c>
      <c r="G7" s="44">
        <f>$C7*E7</f>
        <v>4.0000000000000001E-3</v>
      </c>
    </row>
    <row r="8" spans="1:9" x14ac:dyDescent="0.35">
      <c r="B8" s="81">
        <f t="shared" ref="B8:B29" si="0">B7+1/24</f>
        <v>8.3333333333333329E-2</v>
      </c>
      <c r="C8" s="44">
        <v>1E-3</v>
      </c>
      <c r="E8" s="77">
        <v>1</v>
      </c>
      <c r="F8" s="44">
        <f t="shared" ref="F8:G30" si="1">$C8*D8</f>
        <v>0</v>
      </c>
      <c r="G8" s="44">
        <f t="shared" si="1"/>
        <v>1E-3</v>
      </c>
    </row>
    <row r="9" spans="1:9" x14ac:dyDescent="0.35">
      <c r="B9" s="81">
        <f t="shared" si="0"/>
        <v>0.125</v>
      </c>
      <c r="C9" s="44">
        <v>1E-3</v>
      </c>
      <c r="E9" s="77">
        <v>1</v>
      </c>
      <c r="F9" s="44">
        <f t="shared" si="1"/>
        <v>0</v>
      </c>
      <c r="G9" s="44">
        <f t="shared" si="1"/>
        <v>1E-3</v>
      </c>
    </row>
    <row r="10" spans="1:9" x14ac:dyDescent="0.35">
      <c r="B10" s="81">
        <f t="shared" si="0"/>
        <v>0.16666666666666666</v>
      </c>
      <c r="C10" s="44">
        <v>2E-3</v>
      </c>
      <c r="E10" s="77">
        <v>1</v>
      </c>
      <c r="F10" s="44">
        <f t="shared" si="1"/>
        <v>0</v>
      </c>
      <c r="G10" s="44">
        <f t="shared" si="1"/>
        <v>2E-3</v>
      </c>
    </row>
    <row r="11" spans="1:9" x14ac:dyDescent="0.35">
      <c r="B11" s="81">
        <f t="shared" si="0"/>
        <v>0.20833333333333331</v>
      </c>
      <c r="C11" s="44">
        <v>6.0000000000000001E-3</v>
      </c>
      <c r="E11" s="77">
        <v>1</v>
      </c>
      <c r="F11" s="44">
        <f t="shared" si="1"/>
        <v>0</v>
      </c>
      <c r="G11" s="44">
        <f t="shared" si="1"/>
        <v>6.0000000000000001E-3</v>
      </c>
    </row>
    <row r="12" spans="1:9" x14ac:dyDescent="0.35">
      <c r="B12" s="81">
        <f t="shared" si="0"/>
        <v>0.24999999999999997</v>
      </c>
      <c r="C12" s="44">
        <v>1.4E-2</v>
      </c>
      <c r="D12" s="77">
        <v>1</v>
      </c>
      <c r="F12" s="44">
        <f t="shared" si="1"/>
        <v>1.4E-2</v>
      </c>
      <c r="G12" s="44">
        <f t="shared" si="1"/>
        <v>0</v>
      </c>
      <c r="H12" s="44">
        <f>F12/C$35</f>
        <v>2.3255813953488379E-2</v>
      </c>
      <c r="I12" s="44">
        <f>H12-H$36</f>
        <v>-3.6944186046511611E-2</v>
      </c>
    </row>
    <row r="13" spans="1:9" x14ac:dyDescent="0.35">
      <c r="B13" s="81">
        <f t="shared" si="0"/>
        <v>0.29166666666666663</v>
      </c>
      <c r="C13" s="44">
        <v>3.1E-2</v>
      </c>
      <c r="D13" s="77">
        <v>1</v>
      </c>
      <c r="F13" s="44">
        <f t="shared" si="1"/>
        <v>3.1E-2</v>
      </c>
      <c r="G13" s="44">
        <f t="shared" si="1"/>
        <v>0</v>
      </c>
      <c r="H13" s="44">
        <f>F13/C$35</f>
        <v>5.1495016611295692E-2</v>
      </c>
      <c r="I13" s="44">
        <f t="shared" ref="I13:I16" si="2">H13-H$36</f>
        <v>-8.7049833887042974E-3</v>
      </c>
    </row>
    <row r="14" spans="1:9" x14ac:dyDescent="0.35">
      <c r="B14" s="81">
        <f t="shared" si="0"/>
        <v>0.33333333333333331</v>
      </c>
      <c r="C14" s="44">
        <v>6.0999999999999999E-2</v>
      </c>
      <c r="D14" s="77">
        <v>1</v>
      </c>
      <c r="F14" s="44">
        <f t="shared" si="1"/>
        <v>6.0999999999999999E-2</v>
      </c>
      <c r="G14" s="44">
        <f t="shared" si="1"/>
        <v>0</v>
      </c>
      <c r="H14" s="44">
        <f>F14/C$35</f>
        <v>0.10132890365448508</v>
      </c>
      <c r="I14" s="44">
        <f t="shared" si="2"/>
        <v>4.1128903654485086E-2</v>
      </c>
    </row>
    <row r="15" spans="1:9" x14ac:dyDescent="0.35">
      <c r="B15" s="81">
        <f t="shared" si="0"/>
        <v>0.375</v>
      </c>
      <c r="C15" s="44">
        <v>6.0999999999999999E-2</v>
      </c>
      <c r="D15" s="77">
        <v>1</v>
      </c>
      <c r="F15" s="44">
        <f t="shared" si="1"/>
        <v>6.0999999999999999E-2</v>
      </c>
      <c r="G15" s="44">
        <f t="shared" si="1"/>
        <v>0</v>
      </c>
      <c r="H15" s="44">
        <f>F15/C$35</f>
        <v>0.10132890365448508</v>
      </c>
      <c r="I15" s="82">
        <f t="shared" si="2"/>
        <v>4.1128903654485086E-2</v>
      </c>
    </row>
    <row r="16" spans="1:9" x14ac:dyDescent="0.35">
      <c r="B16" s="81">
        <f t="shared" si="0"/>
        <v>0.41666666666666669</v>
      </c>
      <c r="C16" s="44">
        <v>5.3999999999999999E-2</v>
      </c>
      <c r="D16" s="77">
        <v>1</v>
      </c>
      <c r="F16" s="44">
        <f t="shared" si="1"/>
        <v>5.3999999999999999E-2</v>
      </c>
      <c r="G16" s="44">
        <f t="shared" si="1"/>
        <v>0</v>
      </c>
      <c r="H16" s="44">
        <f>F16/C$35</f>
        <v>8.9700996677740882E-2</v>
      </c>
      <c r="I16" s="44">
        <f t="shared" si="2"/>
        <v>2.9500996677740893E-2</v>
      </c>
    </row>
    <row r="17" spans="1:9" x14ac:dyDescent="0.35">
      <c r="B17" s="81">
        <f t="shared" si="0"/>
        <v>0.45833333333333337</v>
      </c>
      <c r="C17" s="44">
        <v>5.8000000000000003E-2</v>
      </c>
      <c r="E17" s="77">
        <v>1</v>
      </c>
      <c r="F17" s="44">
        <f t="shared" si="1"/>
        <v>0</v>
      </c>
      <c r="G17" s="44">
        <f t="shared" si="1"/>
        <v>5.8000000000000003E-2</v>
      </c>
    </row>
    <row r="18" spans="1:9" s="77" customFormat="1" x14ac:dyDescent="0.35">
      <c r="A18" s="3"/>
      <c r="B18" s="81">
        <f t="shared" si="0"/>
        <v>0.5</v>
      </c>
      <c r="C18" s="44">
        <v>6.5000000000000002E-2</v>
      </c>
      <c r="E18" s="77">
        <v>1</v>
      </c>
      <c r="F18" s="44">
        <f t="shared" si="1"/>
        <v>0</v>
      </c>
      <c r="G18" s="44">
        <f t="shared" si="1"/>
        <v>6.5000000000000002E-2</v>
      </c>
      <c r="H18" s="44"/>
    </row>
    <row r="19" spans="1:9" s="77" customFormat="1" x14ac:dyDescent="0.35">
      <c r="A19" s="3"/>
      <c r="B19" s="81">
        <f t="shared" si="0"/>
        <v>0.54166666666666663</v>
      </c>
      <c r="C19" s="44">
        <v>7.0999999999999994E-2</v>
      </c>
      <c r="E19" s="77">
        <v>1</v>
      </c>
      <c r="F19" s="44">
        <f t="shared" si="1"/>
        <v>0</v>
      </c>
      <c r="G19" s="44">
        <f t="shared" si="1"/>
        <v>7.0999999999999994E-2</v>
      </c>
      <c r="H19" s="44"/>
    </row>
    <row r="20" spans="1:9" s="77" customFormat="1" x14ac:dyDescent="0.35">
      <c r="A20" s="3"/>
      <c r="B20" s="81">
        <f t="shared" si="0"/>
        <v>0.58333333333333326</v>
      </c>
      <c r="C20" s="44">
        <v>7.0000000000000007E-2</v>
      </c>
      <c r="E20" s="77">
        <v>1</v>
      </c>
      <c r="F20" s="44">
        <f t="shared" si="1"/>
        <v>0</v>
      </c>
      <c r="G20" s="44">
        <f t="shared" si="1"/>
        <v>7.0000000000000007E-2</v>
      </c>
      <c r="H20" s="44"/>
    </row>
    <row r="21" spans="1:9" s="77" customFormat="1" x14ac:dyDescent="0.35">
      <c r="A21" s="3"/>
      <c r="B21" s="81">
        <f t="shared" si="0"/>
        <v>0.62499999999999989</v>
      </c>
      <c r="C21" s="44">
        <v>7.0999999999999994E-2</v>
      </c>
      <c r="D21" s="77">
        <v>1</v>
      </c>
      <c r="F21" s="44">
        <f t="shared" si="1"/>
        <v>7.0999999999999994E-2</v>
      </c>
      <c r="G21" s="44">
        <f t="shared" si="1"/>
        <v>0</v>
      </c>
      <c r="H21" s="44">
        <f>F21/C$35</f>
        <v>0.11794019933554818</v>
      </c>
      <c r="I21" s="44">
        <f>H21-H$36</f>
        <v>5.7740199335548192E-2</v>
      </c>
    </row>
    <row r="22" spans="1:9" s="77" customFormat="1" x14ac:dyDescent="0.35">
      <c r="A22" s="3"/>
      <c r="B22" s="81">
        <f t="shared" si="0"/>
        <v>0.66666666666666652</v>
      </c>
      <c r="C22" s="44">
        <v>0.08</v>
      </c>
      <c r="D22" s="77">
        <v>1</v>
      </c>
      <c r="F22" s="44">
        <f t="shared" si="1"/>
        <v>0.08</v>
      </c>
      <c r="G22" s="44">
        <f t="shared" si="1"/>
        <v>0</v>
      </c>
      <c r="H22" s="44">
        <f>F22/C$35</f>
        <v>0.13289036544850502</v>
      </c>
      <c r="I22" s="44">
        <f t="shared" ref="I22:I25" si="3">H22-H$36</f>
        <v>7.2690365448505032E-2</v>
      </c>
    </row>
    <row r="23" spans="1:9" s="77" customFormat="1" x14ac:dyDescent="0.35">
      <c r="A23" s="3"/>
      <c r="B23" s="81">
        <f t="shared" si="0"/>
        <v>0.70833333333333315</v>
      </c>
      <c r="C23" s="44">
        <v>8.3000000000000004E-2</v>
      </c>
      <c r="D23" s="77">
        <v>1</v>
      </c>
      <c r="F23" s="44">
        <f t="shared" si="1"/>
        <v>8.3000000000000004E-2</v>
      </c>
      <c r="G23" s="44">
        <f t="shared" si="1"/>
        <v>0</v>
      </c>
      <c r="H23" s="44">
        <f>F23/C$35</f>
        <v>0.13787375415282396</v>
      </c>
      <c r="I23" s="44">
        <f t="shared" si="3"/>
        <v>7.7673754152823973E-2</v>
      </c>
    </row>
    <row r="24" spans="1:9" s="77" customFormat="1" x14ac:dyDescent="0.35">
      <c r="A24" s="3"/>
      <c r="B24" s="81">
        <f t="shared" si="0"/>
        <v>0.74999999999999978</v>
      </c>
      <c r="C24" s="44">
        <v>8.6999999999999994E-2</v>
      </c>
      <c r="D24" s="77">
        <v>1</v>
      </c>
      <c r="F24" s="44">
        <f t="shared" si="1"/>
        <v>8.6999999999999994E-2</v>
      </c>
      <c r="G24" s="44">
        <f t="shared" si="1"/>
        <v>0</v>
      </c>
      <c r="H24" s="44">
        <f>F24/C$35</f>
        <v>0.1445182724252492</v>
      </c>
      <c r="I24" s="82">
        <f t="shared" si="3"/>
        <v>8.4318272425249211E-2</v>
      </c>
    </row>
    <row r="25" spans="1:9" s="77" customFormat="1" x14ac:dyDescent="0.35">
      <c r="A25" s="3"/>
      <c r="B25" s="81">
        <f t="shared" si="0"/>
        <v>0.79166666666666641</v>
      </c>
      <c r="C25" s="44">
        <v>0.06</v>
      </c>
      <c r="D25" s="77">
        <v>1</v>
      </c>
      <c r="F25" s="44">
        <f t="shared" si="1"/>
        <v>0.06</v>
      </c>
      <c r="G25" s="44">
        <f t="shared" si="1"/>
        <v>0</v>
      </c>
      <c r="H25" s="44">
        <f>F25/C$35</f>
        <v>9.9667774086378752E-2</v>
      </c>
      <c r="I25" s="44">
        <f t="shared" si="3"/>
        <v>3.9467774086378762E-2</v>
      </c>
    </row>
    <row r="26" spans="1:9" s="77" customFormat="1" x14ac:dyDescent="0.35">
      <c r="A26" s="3"/>
      <c r="B26" s="81">
        <f t="shared" si="0"/>
        <v>0.83333333333333304</v>
      </c>
      <c r="C26" s="44">
        <v>4.8000000000000001E-2</v>
      </c>
      <c r="E26" s="77">
        <v>1</v>
      </c>
      <c r="F26" s="44">
        <f t="shared" si="1"/>
        <v>0</v>
      </c>
      <c r="G26" s="44">
        <f t="shared" si="1"/>
        <v>4.8000000000000001E-2</v>
      </c>
      <c r="H26" s="44"/>
    </row>
    <row r="27" spans="1:9" s="77" customFormat="1" x14ac:dyDescent="0.35">
      <c r="A27" s="3"/>
      <c r="B27" s="81">
        <f t="shared" si="0"/>
        <v>0.87499999999999967</v>
      </c>
      <c r="C27" s="44">
        <v>3.2000000000000001E-2</v>
      </c>
      <c r="E27" s="77">
        <v>1</v>
      </c>
      <c r="F27" s="44">
        <f t="shared" si="1"/>
        <v>0</v>
      </c>
      <c r="G27" s="44">
        <f t="shared" si="1"/>
        <v>3.2000000000000001E-2</v>
      </c>
      <c r="H27" s="44"/>
    </row>
    <row r="28" spans="1:9" s="77" customFormat="1" x14ac:dyDescent="0.35">
      <c r="A28" s="3"/>
      <c r="B28" s="81">
        <f t="shared" si="0"/>
        <v>0.9166666666666663</v>
      </c>
      <c r="C28" s="44">
        <v>0.02</v>
      </c>
      <c r="E28" s="77">
        <v>1</v>
      </c>
      <c r="F28" s="44">
        <f t="shared" si="1"/>
        <v>0</v>
      </c>
      <c r="G28" s="44">
        <f t="shared" si="1"/>
        <v>0.02</v>
      </c>
      <c r="H28" s="44"/>
    </row>
    <row r="29" spans="1:9" s="77" customFormat="1" x14ac:dyDescent="0.35">
      <c r="A29" s="3"/>
      <c r="B29" s="81">
        <f t="shared" si="0"/>
        <v>0.95833333333333293</v>
      </c>
      <c r="C29" s="44">
        <v>1.2E-2</v>
      </c>
      <c r="E29" s="77">
        <v>1</v>
      </c>
      <c r="F29" s="44">
        <f t="shared" si="1"/>
        <v>0</v>
      </c>
      <c r="G29" s="44">
        <f t="shared" si="1"/>
        <v>1.2E-2</v>
      </c>
      <c r="H29" s="44"/>
    </row>
    <row r="30" spans="1:9" s="77" customFormat="1" x14ac:dyDescent="0.35">
      <c r="A30" s="3"/>
      <c r="B30" s="81">
        <f>B29+1/24</f>
        <v>0.99999999999999956</v>
      </c>
      <c r="C30" s="44">
        <v>8.0000000000000002E-3</v>
      </c>
      <c r="E30" s="77">
        <v>1</v>
      </c>
      <c r="F30" s="44">
        <f t="shared" si="1"/>
        <v>0</v>
      </c>
      <c r="G30" s="44">
        <f t="shared" si="1"/>
        <v>8.0000000000000002E-3</v>
      </c>
      <c r="H30" s="44"/>
    </row>
    <row r="31" spans="1:9" s="77" customFormat="1" x14ac:dyDescent="0.35">
      <c r="A31" s="3" t="s">
        <v>90</v>
      </c>
      <c r="B31" s="81"/>
      <c r="C31" s="44"/>
      <c r="F31" s="44"/>
      <c r="G31" s="44"/>
      <c r="H31" s="44"/>
    </row>
    <row r="32" spans="1:9" s="77" customFormat="1" x14ac:dyDescent="0.35">
      <c r="A32" s="3"/>
      <c r="B32" s="3" t="s">
        <v>163</v>
      </c>
      <c r="C32" s="44">
        <f>SUM(C7:C30)</f>
        <v>1</v>
      </c>
      <c r="F32" s="44">
        <f>SUM(F7:F30)</f>
        <v>0.60200000000000009</v>
      </c>
      <c r="G32" s="44">
        <f>SUM(G7:G30)</f>
        <v>0.39800000000000002</v>
      </c>
      <c r="H32" s="44">
        <f>SUM(H7:H30)</f>
        <v>1.0000000000000002</v>
      </c>
      <c r="I32" s="44">
        <f>SUM(I7:I30)</f>
        <v>0.3980000000000003</v>
      </c>
    </row>
    <row r="33" spans="1:9" s="77" customFormat="1" x14ac:dyDescent="0.35">
      <c r="A33" s="3" t="s">
        <v>244</v>
      </c>
      <c r="B33" s="3" t="s">
        <v>242</v>
      </c>
      <c r="C33" s="44">
        <f>SUM(C12:C16)</f>
        <v>0.22099999999999997</v>
      </c>
      <c r="F33" s="44"/>
      <c r="G33" s="44"/>
      <c r="H33" s="44"/>
      <c r="I33" s="44"/>
    </row>
    <row r="34" spans="1:9" s="77" customFormat="1" x14ac:dyDescent="0.35">
      <c r="A34" s="3" t="s">
        <v>244</v>
      </c>
      <c r="B34" s="3" t="s">
        <v>159</v>
      </c>
      <c r="C34" s="44">
        <f>SUM(C21:C25)</f>
        <v>0.38099999999999995</v>
      </c>
      <c r="F34" s="44"/>
      <c r="G34" s="44"/>
      <c r="H34" s="44"/>
      <c r="I34" s="44"/>
    </row>
    <row r="35" spans="1:9" x14ac:dyDescent="0.35">
      <c r="A35" s="3" t="s">
        <v>3</v>
      </c>
      <c r="B35" s="3" t="s">
        <v>243</v>
      </c>
      <c r="C35" s="44">
        <f>SUM(C33:C34)</f>
        <v>0.60199999999999987</v>
      </c>
    </row>
    <row r="36" spans="1:9" x14ac:dyDescent="0.35">
      <c r="A36" s="3" t="s">
        <v>164</v>
      </c>
      <c r="B36" s="3" t="s">
        <v>243</v>
      </c>
      <c r="H36" s="44">
        <f>C35/10</f>
        <v>6.019999999999999E-2</v>
      </c>
    </row>
    <row r="38" spans="1:9" x14ac:dyDescent="0.35">
      <c r="B38" s="3" t="s">
        <v>248</v>
      </c>
      <c r="G38" s="44">
        <f>G32/F32</f>
        <v>0.66112956810631218</v>
      </c>
    </row>
  </sheetData>
  <hyperlinks>
    <hyperlink ref="A1" r:id="rId1" xr:uid="{EC949768-741A-461B-93C5-BB9890616198}"/>
  </hyperlinks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P1686"/>
  <sheetViews>
    <sheetView topLeftCell="A1674" workbookViewId="0">
      <selection activeCell="F1683" sqref="F1683"/>
    </sheetView>
  </sheetViews>
  <sheetFormatPr defaultColWidth="8.90625" defaultRowHeight="14.5" x14ac:dyDescent="0.35"/>
  <cols>
    <col min="1" max="2" width="13.08984375" style="3" customWidth="1"/>
    <col min="3" max="4" width="8.90625" style="3"/>
    <col min="5" max="15" width="8.1796875" style="3" customWidth="1"/>
    <col min="16" max="16384" width="8.90625" style="3"/>
  </cols>
  <sheetData>
    <row r="1" spans="1:16" s="9" customFormat="1" ht="72.650000000000006" customHeight="1" thickBot="1" x14ac:dyDescent="0.4">
      <c r="A1" s="9" t="s">
        <v>0</v>
      </c>
      <c r="B1" s="9" t="s">
        <v>1</v>
      </c>
      <c r="C1" s="9" t="s">
        <v>3</v>
      </c>
      <c r="D1" s="9" t="s">
        <v>4</v>
      </c>
      <c r="E1" s="9" t="s">
        <v>5</v>
      </c>
      <c r="F1" s="9" t="s">
        <v>6</v>
      </c>
      <c r="G1" s="9" t="s">
        <v>7</v>
      </c>
      <c r="H1" s="9" t="s">
        <v>8</v>
      </c>
      <c r="I1" s="9" t="s">
        <v>9</v>
      </c>
      <c r="J1" s="9" t="s">
        <v>10</v>
      </c>
      <c r="K1" s="9" t="s">
        <v>11</v>
      </c>
      <c r="L1" s="9" t="s">
        <v>12</v>
      </c>
      <c r="M1" s="9" t="s">
        <v>13</v>
      </c>
      <c r="N1" s="9" t="s">
        <v>17</v>
      </c>
      <c r="O1" s="9" t="s">
        <v>18</v>
      </c>
      <c r="P1" s="9" t="s">
        <v>19</v>
      </c>
    </row>
    <row r="2" spans="1:16" customFormat="1" hidden="1" x14ac:dyDescent="0.35">
      <c r="A2" t="s">
        <v>22</v>
      </c>
      <c r="B2" t="s">
        <v>22</v>
      </c>
      <c r="C2" s="1">
        <v>467980</v>
      </c>
      <c r="D2" s="1">
        <v>304545</v>
      </c>
      <c r="E2" s="1">
        <v>31525</v>
      </c>
      <c r="F2" s="1">
        <v>7000</v>
      </c>
      <c r="G2" s="1">
        <v>2700</v>
      </c>
      <c r="H2">
        <v>760</v>
      </c>
      <c r="I2">
        <v>425</v>
      </c>
      <c r="J2" s="1">
        <v>18495</v>
      </c>
      <c r="K2">
        <v>190</v>
      </c>
      <c r="L2" s="1">
        <v>12935</v>
      </c>
      <c r="M2" s="1">
        <v>1035</v>
      </c>
      <c r="N2">
        <v>315</v>
      </c>
      <c r="O2" s="1">
        <v>1415</v>
      </c>
      <c r="P2" s="1">
        <v>3840</v>
      </c>
    </row>
    <row r="3" spans="1:16" customFormat="1" hidden="1" x14ac:dyDescent="0.35">
      <c r="A3" t="s">
        <v>24</v>
      </c>
      <c r="B3" t="s">
        <v>22</v>
      </c>
      <c r="C3">
        <v>90</v>
      </c>
      <c r="D3">
        <v>90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</row>
    <row r="4" spans="1:16" customFormat="1" hidden="1" x14ac:dyDescent="0.35">
      <c r="A4" t="s">
        <v>25</v>
      </c>
      <c r="B4" t="s">
        <v>22</v>
      </c>
      <c r="C4">
        <v>115</v>
      </c>
      <c r="D4">
        <v>55</v>
      </c>
      <c r="E4">
        <v>15</v>
      </c>
      <c r="F4">
        <v>30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15</v>
      </c>
      <c r="N4">
        <v>0</v>
      </c>
      <c r="O4">
        <v>0</v>
      </c>
      <c r="P4">
        <v>0</v>
      </c>
    </row>
    <row r="5" spans="1:16" customFormat="1" hidden="1" x14ac:dyDescent="0.35">
      <c r="A5" t="s">
        <v>26</v>
      </c>
      <c r="B5" t="s">
        <v>22</v>
      </c>
      <c r="C5">
        <v>330</v>
      </c>
      <c r="D5">
        <v>300</v>
      </c>
      <c r="E5">
        <v>35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</row>
    <row r="6" spans="1:16" customFormat="1" hidden="1" x14ac:dyDescent="0.35">
      <c r="A6" t="s">
        <v>27</v>
      </c>
      <c r="B6" t="s">
        <v>22</v>
      </c>
      <c r="C6">
        <v>10</v>
      </c>
      <c r="D6">
        <v>10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</row>
    <row r="7" spans="1:16" customFormat="1" hidden="1" x14ac:dyDescent="0.35">
      <c r="A7" t="s">
        <v>28</v>
      </c>
      <c r="B7" t="s">
        <v>22</v>
      </c>
      <c r="C7" s="1">
        <v>101605</v>
      </c>
      <c r="D7" s="1">
        <v>77230</v>
      </c>
      <c r="E7" s="1">
        <v>9270</v>
      </c>
      <c r="F7" s="1">
        <v>2135</v>
      </c>
      <c r="G7">
        <v>585</v>
      </c>
      <c r="H7">
        <v>395</v>
      </c>
      <c r="I7">
        <v>40</v>
      </c>
      <c r="J7" s="1">
        <v>1440</v>
      </c>
      <c r="K7">
        <v>90</v>
      </c>
      <c r="L7" s="1">
        <v>8335</v>
      </c>
      <c r="M7">
        <v>455</v>
      </c>
      <c r="N7">
        <v>10</v>
      </c>
      <c r="O7">
        <v>280</v>
      </c>
      <c r="P7">
        <v>530</v>
      </c>
    </row>
    <row r="8" spans="1:16" customFormat="1" hidden="1" x14ac:dyDescent="0.35">
      <c r="A8" t="s">
        <v>29</v>
      </c>
      <c r="B8" t="s">
        <v>22</v>
      </c>
      <c r="C8">
        <v>280</v>
      </c>
      <c r="D8">
        <v>265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10</v>
      </c>
      <c r="M8">
        <v>4</v>
      </c>
      <c r="N8">
        <v>0</v>
      </c>
      <c r="O8">
        <v>0</v>
      </c>
      <c r="P8">
        <v>0</v>
      </c>
    </row>
    <row r="9" spans="1:16" customFormat="1" hidden="1" x14ac:dyDescent="0.35">
      <c r="A9" t="s">
        <v>30</v>
      </c>
      <c r="B9" t="s">
        <v>22</v>
      </c>
      <c r="C9">
        <v>235</v>
      </c>
      <c r="D9">
        <v>160</v>
      </c>
      <c r="E9">
        <v>25</v>
      </c>
      <c r="F9">
        <v>0</v>
      </c>
      <c r="G9">
        <v>4</v>
      </c>
      <c r="H9">
        <v>0</v>
      </c>
      <c r="I9">
        <v>0</v>
      </c>
      <c r="J9">
        <v>25</v>
      </c>
      <c r="K9">
        <v>0</v>
      </c>
      <c r="L9">
        <v>0</v>
      </c>
      <c r="M9">
        <v>0</v>
      </c>
      <c r="N9">
        <v>0</v>
      </c>
      <c r="O9">
        <v>0</v>
      </c>
      <c r="P9">
        <v>20</v>
      </c>
    </row>
    <row r="10" spans="1:16" customFormat="1" hidden="1" x14ac:dyDescent="0.35">
      <c r="A10" t="s">
        <v>31</v>
      </c>
      <c r="B10" t="s">
        <v>22</v>
      </c>
      <c r="C10">
        <v>4</v>
      </c>
      <c r="D10">
        <v>0</v>
      </c>
      <c r="E10">
        <v>4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</row>
    <row r="11" spans="1:16" customFormat="1" hidden="1" x14ac:dyDescent="0.35">
      <c r="A11" t="s">
        <v>32</v>
      </c>
      <c r="B11" t="s">
        <v>22</v>
      </c>
      <c r="C11">
        <v>40</v>
      </c>
      <c r="D11">
        <v>35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4</v>
      </c>
    </row>
    <row r="12" spans="1:16" customFormat="1" hidden="1" x14ac:dyDescent="0.35">
      <c r="A12" t="s">
        <v>33</v>
      </c>
      <c r="B12" t="s">
        <v>22</v>
      </c>
      <c r="C12">
        <v>120</v>
      </c>
      <c r="D12">
        <v>120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</row>
    <row r="13" spans="1:16" customFormat="1" hidden="1" x14ac:dyDescent="0.35">
      <c r="A13" t="s">
        <v>34</v>
      </c>
      <c r="B13" t="s">
        <v>22</v>
      </c>
      <c r="C13">
        <v>45</v>
      </c>
      <c r="D13">
        <v>45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</row>
    <row r="14" spans="1:16" customFormat="1" hidden="1" x14ac:dyDescent="0.35">
      <c r="A14" t="s">
        <v>35</v>
      </c>
      <c r="B14" t="s">
        <v>22</v>
      </c>
      <c r="C14">
        <v>4</v>
      </c>
      <c r="D14">
        <v>4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</row>
    <row r="15" spans="1:16" customFormat="1" hidden="1" x14ac:dyDescent="0.35">
      <c r="A15" t="s">
        <v>36</v>
      </c>
      <c r="B15" t="s">
        <v>22</v>
      </c>
      <c r="C15">
        <v>935</v>
      </c>
      <c r="D15">
        <v>555</v>
      </c>
      <c r="E15">
        <v>15</v>
      </c>
      <c r="F15">
        <v>0</v>
      </c>
      <c r="G15">
        <v>0</v>
      </c>
      <c r="H15">
        <v>15</v>
      </c>
      <c r="I15">
        <v>0</v>
      </c>
      <c r="J15">
        <v>80</v>
      </c>
      <c r="K15">
        <v>0</v>
      </c>
      <c r="L15">
        <v>0</v>
      </c>
      <c r="M15">
        <v>15</v>
      </c>
      <c r="N15">
        <v>0</v>
      </c>
      <c r="O15">
        <v>0</v>
      </c>
      <c r="P15">
        <v>195</v>
      </c>
    </row>
    <row r="16" spans="1:16" customFormat="1" hidden="1" x14ac:dyDescent="0.35">
      <c r="A16" t="s">
        <v>37</v>
      </c>
      <c r="B16" t="s">
        <v>22</v>
      </c>
      <c r="C16">
        <v>45</v>
      </c>
      <c r="D16">
        <v>45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</row>
    <row r="17" spans="1:16" customFormat="1" hidden="1" x14ac:dyDescent="0.35">
      <c r="A17" t="s">
        <v>38</v>
      </c>
      <c r="B17" t="s">
        <v>22</v>
      </c>
      <c r="C17" s="1">
        <v>4205</v>
      </c>
      <c r="D17" s="1">
        <v>3735</v>
      </c>
      <c r="E17">
        <v>205</v>
      </c>
      <c r="F17">
        <v>60</v>
      </c>
      <c r="G17">
        <v>25</v>
      </c>
      <c r="H17">
        <v>0</v>
      </c>
      <c r="I17">
        <v>15</v>
      </c>
      <c r="J17">
        <v>25</v>
      </c>
      <c r="K17">
        <v>0</v>
      </c>
      <c r="L17">
        <v>35</v>
      </c>
      <c r="M17">
        <v>0</v>
      </c>
      <c r="N17">
        <v>0</v>
      </c>
      <c r="O17">
        <v>35</v>
      </c>
      <c r="P17">
        <v>35</v>
      </c>
    </row>
    <row r="18" spans="1:16" customFormat="1" hidden="1" x14ac:dyDescent="0.35">
      <c r="A18" t="s">
        <v>39</v>
      </c>
      <c r="B18" t="s">
        <v>22</v>
      </c>
      <c r="C18">
        <v>35</v>
      </c>
      <c r="D18">
        <v>10</v>
      </c>
      <c r="E18">
        <v>0</v>
      </c>
      <c r="F18">
        <v>25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</row>
    <row r="19" spans="1:16" customFormat="1" hidden="1" x14ac:dyDescent="0.35">
      <c r="A19" t="s">
        <v>40</v>
      </c>
      <c r="B19" t="s">
        <v>22</v>
      </c>
      <c r="C19">
        <v>65</v>
      </c>
      <c r="D19">
        <v>60</v>
      </c>
      <c r="E19">
        <v>4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</row>
    <row r="20" spans="1:16" customFormat="1" hidden="1" x14ac:dyDescent="0.35">
      <c r="A20" t="s">
        <v>41</v>
      </c>
      <c r="B20" t="s">
        <v>22</v>
      </c>
      <c r="C20" s="1">
        <v>1005</v>
      </c>
      <c r="D20">
        <v>710</v>
      </c>
      <c r="E20">
        <v>180</v>
      </c>
      <c r="F20">
        <v>10</v>
      </c>
      <c r="G20">
        <v>20</v>
      </c>
      <c r="H20">
        <v>10</v>
      </c>
      <c r="I20">
        <v>15</v>
      </c>
      <c r="J20">
        <v>4</v>
      </c>
      <c r="K20">
        <v>0</v>
      </c>
      <c r="L20">
        <v>0</v>
      </c>
      <c r="M20">
        <v>30</v>
      </c>
      <c r="N20">
        <v>0</v>
      </c>
      <c r="O20">
        <v>0</v>
      </c>
      <c r="P20">
        <v>15</v>
      </c>
    </row>
    <row r="21" spans="1:16" customFormat="1" hidden="1" x14ac:dyDescent="0.35">
      <c r="A21" t="s">
        <v>42</v>
      </c>
      <c r="B21" t="s">
        <v>22</v>
      </c>
      <c r="C21">
        <v>460</v>
      </c>
      <c r="D21">
        <v>370</v>
      </c>
      <c r="E21">
        <v>30</v>
      </c>
      <c r="F21">
        <v>45</v>
      </c>
      <c r="G21">
        <v>0</v>
      </c>
      <c r="H21">
        <v>0</v>
      </c>
      <c r="I21">
        <v>10</v>
      </c>
      <c r="J21">
        <v>4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</row>
    <row r="22" spans="1:16" customFormat="1" hidden="1" x14ac:dyDescent="0.35">
      <c r="A22" t="s">
        <v>43</v>
      </c>
      <c r="B22" t="s">
        <v>22</v>
      </c>
      <c r="C22" s="1">
        <v>1120</v>
      </c>
      <c r="D22">
        <v>940</v>
      </c>
      <c r="E22">
        <v>105</v>
      </c>
      <c r="F22">
        <v>10</v>
      </c>
      <c r="G22">
        <v>4</v>
      </c>
      <c r="H22">
        <v>0</v>
      </c>
      <c r="I22">
        <v>10</v>
      </c>
      <c r="J22">
        <v>30</v>
      </c>
      <c r="K22">
        <v>0</v>
      </c>
      <c r="L22">
        <v>10</v>
      </c>
      <c r="M22">
        <v>0</v>
      </c>
      <c r="N22">
        <v>0</v>
      </c>
      <c r="O22">
        <v>0</v>
      </c>
      <c r="P22">
        <v>0</v>
      </c>
    </row>
    <row r="23" spans="1:16" customFormat="1" hidden="1" x14ac:dyDescent="0.35">
      <c r="A23" t="s">
        <v>44</v>
      </c>
      <c r="B23" t="s">
        <v>22</v>
      </c>
      <c r="C23">
        <v>115</v>
      </c>
      <c r="D23">
        <v>115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</row>
    <row r="24" spans="1:16" customFormat="1" hidden="1" x14ac:dyDescent="0.35">
      <c r="A24" t="s">
        <v>45</v>
      </c>
      <c r="B24" t="s">
        <v>22</v>
      </c>
      <c r="C24">
        <v>435</v>
      </c>
      <c r="D24">
        <v>255</v>
      </c>
      <c r="E24">
        <v>0</v>
      </c>
      <c r="F24">
        <v>50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115</v>
      </c>
    </row>
    <row r="25" spans="1:16" customFormat="1" hidden="1" x14ac:dyDescent="0.35">
      <c r="A25" t="s">
        <v>46</v>
      </c>
      <c r="B25" t="s">
        <v>22</v>
      </c>
      <c r="C25">
        <v>625</v>
      </c>
      <c r="D25">
        <v>470</v>
      </c>
      <c r="E25">
        <v>105</v>
      </c>
      <c r="F25">
        <v>0</v>
      </c>
      <c r="G25">
        <v>10</v>
      </c>
      <c r="H25">
        <v>0</v>
      </c>
      <c r="I25">
        <v>0</v>
      </c>
      <c r="J25">
        <v>20</v>
      </c>
      <c r="K25">
        <v>4</v>
      </c>
      <c r="L25">
        <v>10</v>
      </c>
      <c r="M25">
        <v>4</v>
      </c>
      <c r="N25">
        <v>0</v>
      </c>
      <c r="O25">
        <v>0</v>
      </c>
      <c r="P25">
        <v>0</v>
      </c>
    </row>
    <row r="26" spans="1:16" customFormat="1" hidden="1" x14ac:dyDescent="0.35">
      <c r="A26" t="s">
        <v>47</v>
      </c>
      <c r="B26" t="s">
        <v>22</v>
      </c>
      <c r="C26">
        <v>125</v>
      </c>
      <c r="D26">
        <v>60</v>
      </c>
      <c r="E26">
        <v>4</v>
      </c>
      <c r="F26">
        <v>4</v>
      </c>
      <c r="G26">
        <v>0</v>
      </c>
      <c r="H26">
        <v>10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45</v>
      </c>
    </row>
    <row r="27" spans="1:16" customFormat="1" hidden="1" x14ac:dyDescent="0.35">
      <c r="A27" t="s">
        <v>48</v>
      </c>
      <c r="B27" t="s">
        <v>22</v>
      </c>
      <c r="C27" s="1">
        <v>2620</v>
      </c>
      <c r="D27" s="1">
        <v>1860</v>
      </c>
      <c r="E27">
        <v>260</v>
      </c>
      <c r="F27">
        <v>70</v>
      </c>
      <c r="G27">
        <v>50</v>
      </c>
      <c r="H27">
        <v>0</v>
      </c>
      <c r="I27">
        <v>20</v>
      </c>
      <c r="J27">
        <v>65</v>
      </c>
      <c r="K27">
        <v>0</v>
      </c>
      <c r="L27">
        <v>25</v>
      </c>
      <c r="M27">
        <v>90</v>
      </c>
      <c r="N27">
        <v>0</v>
      </c>
      <c r="O27">
        <v>0</v>
      </c>
      <c r="P27">
        <v>90</v>
      </c>
    </row>
    <row r="28" spans="1:16" customFormat="1" hidden="1" x14ac:dyDescent="0.35">
      <c r="A28" t="s">
        <v>49</v>
      </c>
      <c r="B28" t="s">
        <v>22</v>
      </c>
      <c r="C28">
        <v>265</v>
      </c>
      <c r="D28">
        <v>220</v>
      </c>
      <c r="E28">
        <v>15</v>
      </c>
      <c r="F28">
        <v>15</v>
      </c>
      <c r="G28">
        <v>0</v>
      </c>
      <c r="H28">
        <v>0</v>
      </c>
      <c r="I28">
        <v>20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</row>
    <row r="29" spans="1:16" customFormat="1" hidden="1" x14ac:dyDescent="0.35">
      <c r="A29" t="s">
        <v>50</v>
      </c>
      <c r="B29" t="s">
        <v>22</v>
      </c>
      <c r="C29">
        <v>280</v>
      </c>
      <c r="D29">
        <v>155</v>
      </c>
      <c r="E29">
        <v>15</v>
      </c>
      <c r="F29">
        <v>0</v>
      </c>
      <c r="G29">
        <v>0</v>
      </c>
      <c r="H29">
        <v>0</v>
      </c>
      <c r="I29">
        <v>0</v>
      </c>
      <c r="J29">
        <v>25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</row>
    <row r="30" spans="1:16" customFormat="1" hidden="1" x14ac:dyDescent="0.35">
      <c r="A30" t="s">
        <v>51</v>
      </c>
      <c r="B30" t="s">
        <v>22</v>
      </c>
      <c r="C30">
        <v>220</v>
      </c>
      <c r="D30">
        <v>85</v>
      </c>
      <c r="E30">
        <v>25</v>
      </c>
      <c r="F30">
        <v>0</v>
      </c>
      <c r="G30">
        <v>0</v>
      </c>
      <c r="H30">
        <v>0</v>
      </c>
      <c r="I30">
        <v>0</v>
      </c>
      <c r="J30">
        <v>4</v>
      </c>
      <c r="K30">
        <v>0</v>
      </c>
      <c r="L30">
        <v>0</v>
      </c>
      <c r="M30">
        <v>0</v>
      </c>
      <c r="N30">
        <v>0</v>
      </c>
      <c r="O30">
        <v>0</v>
      </c>
      <c r="P30">
        <v>100</v>
      </c>
    </row>
    <row r="31" spans="1:16" customFormat="1" hidden="1" x14ac:dyDescent="0.35">
      <c r="A31" t="s">
        <v>52</v>
      </c>
      <c r="B31" t="s">
        <v>22</v>
      </c>
      <c r="C31" s="1">
        <v>22550</v>
      </c>
      <c r="D31" s="1">
        <v>12155</v>
      </c>
      <c r="E31" s="1">
        <v>1410</v>
      </c>
      <c r="F31">
        <v>205</v>
      </c>
      <c r="G31">
        <v>65</v>
      </c>
      <c r="H31">
        <v>60</v>
      </c>
      <c r="I31">
        <v>60</v>
      </c>
      <c r="J31" s="1">
        <v>1705</v>
      </c>
      <c r="K31">
        <v>105</v>
      </c>
      <c r="L31" s="1">
        <v>5730</v>
      </c>
      <c r="M31">
        <v>205</v>
      </c>
      <c r="N31">
        <v>40</v>
      </c>
      <c r="O31">
        <v>155</v>
      </c>
      <c r="P31">
        <v>125</v>
      </c>
    </row>
    <row r="32" spans="1:16" customFormat="1" hidden="1" x14ac:dyDescent="0.35">
      <c r="A32" t="s">
        <v>53</v>
      </c>
      <c r="B32" t="s">
        <v>22</v>
      </c>
      <c r="C32" s="1">
        <v>27645</v>
      </c>
      <c r="D32" s="1">
        <v>20770</v>
      </c>
      <c r="E32" s="1">
        <v>3970</v>
      </c>
      <c r="F32" s="1">
        <v>1040</v>
      </c>
      <c r="G32">
        <v>325</v>
      </c>
      <c r="H32">
        <v>205</v>
      </c>
      <c r="I32">
        <v>220</v>
      </c>
      <c r="J32">
        <v>255</v>
      </c>
      <c r="K32">
        <v>0</v>
      </c>
      <c r="L32">
        <v>30</v>
      </c>
      <c r="M32">
        <v>475</v>
      </c>
      <c r="N32">
        <v>0</v>
      </c>
      <c r="O32">
        <v>200</v>
      </c>
      <c r="P32">
        <v>120</v>
      </c>
    </row>
    <row r="33" spans="1:16" customFormat="1" hidden="1" x14ac:dyDescent="0.35">
      <c r="A33" t="s">
        <v>54</v>
      </c>
      <c r="B33" t="s">
        <v>22</v>
      </c>
      <c r="C33">
        <v>80</v>
      </c>
      <c r="D33">
        <v>80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</row>
    <row r="34" spans="1:16" customFormat="1" hidden="1" x14ac:dyDescent="0.35">
      <c r="A34" t="s">
        <v>55</v>
      </c>
      <c r="B34" t="s">
        <v>22</v>
      </c>
      <c r="C34" s="1">
        <v>12940</v>
      </c>
      <c r="D34" s="1">
        <v>10050</v>
      </c>
      <c r="E34">
        <v>810</v>
      </c>
      <c r="F34">
        <v>215</v>
      </c>
      <c r="G34">
        <v>80</v>
      </c>
      <c r="H34">
        <v>35</v>
      </c>
      <c r="I34">
        <v>60</v>
      </c>
      <c r="J34">
        <v>175</v>
      </c>
      <c r="K34">
        <v>25</v>
      </c>
      <c r="L34" s="1">
        <v>1210</v>
      </c>
      <c r="M34">
        <v>105</v>
      </c>
      <c r="N34">
        <v>15</v>
      </c>
      <c r="O34">
        <v>15</v>
      </c>
      <c r="P34">
        <v>95</v>
      </c>
    </row>
    <row r="35" spans="1:16" customFormat="1" hidden="1" x14ac:dyDescent="0.35">
      <c r="A35" t="s">
        <v>56</v>
      </c>
      <c r="B35" t="s">
        <v>22</v>
      </c>
      <c r="C35">
        <v>65</v>
      </c>
      <c r="D35">
        <v>35</v>
      </c>
      <c r="E35">
        <v>0</v>
      </c>
      <c r="F35">
        <v>10</v>
      </c>
      <c r="G35">
        <v>0</v>
      </c>
      <c r="H35">
        <v>0</v>
      </c>
      <c r="I35">
        <v>10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15</v>
      </c>
    </row>
    <row r="36" spans="1:16" customFormat="1" hidden="1" x14ac:dyDescent="0.35">
      <c r="A36" t="s">
        <v>57</v>
      </c>
      <c r="B36" t="s">
        <v>22</v>
      </c>
      <c r="C36" s="1">
        <v>38120</v>
      </c>
      <c r="D36" s="1">
        <v>32615</v>
      </c>
      <c r="E36" s="1">
        <v>3455</v>
      </c>
      <c r="F36">
        <v>570</v>
      </c>
      <c r="G36">
        <v>295</v>
      </c>
      <c r="H36">
        <v>110</v>
      </c>
      <c r="I36">
        <v>45</v>
      </c>
      <c r="J36">
        <v>200</v>
      </c>
      <c r="K36">
        <v>15</v>
      </c>
      <c r="L36">
        <v>215</v>
      </c>
      <c r="M36">
        <v>125</v>
      </c>
      <c r="N36">
        <v>25</v>
      </c>
      <c r="O36">
        <v>145</v>
      </c>
      <c r="P36">
        <v>240</v>
      </c>
    </row>
    <row r="37" spans="1:16" customFormat="1" hidden="1" x14ac:dyDescent="0.35">
      <c r="A37" t="s">
        <v>58</v>
      </c>
      <c r="B37" t="s">
        <v>22</v>
      </c>
      <c r="C37">
        <v>820</v>
      </c>
      <c r="D37">
        <v>715</v>
      </c>
      <c r="E37">
        <v>55</v>
      </c>
      <c r="F37">
        <v>0</v>
      </c>
      <c r="G37">
        <v>10</v>
      </c>
      <c r="H37">
        <v>0</v>
      </c>
      <c r="I37">
        <v>0</v>
      </c>
      <c r="J37">
        <v>10</v>
      </c>
      <c r="K37">
        <v>0</v>
      </c>
      <c r="L37">
        <v>4</v>
      </c>
      <c r="M37">
        <v>0</v>
      </c>
      <c r="N37">
        <v>0</v>
      </c>
      <c r="O37">
        <v>10</v>
      </c>
      <c r="P37">
        <v>4</v>
      </c>
    </row>
    <row r="38" spans="1:16" customFormat="1" hidden="1" x14ac:dyDescent="0.35">
      <c r="A38" t="s">
        <v>59</v>
      </c>
      <c r="B38" t="s">
        <v>22</v>
      </c>
      <c r="C38">
        <v>70</v>
      </c>
      <c r="D38">
        <v>45</v>
      </c>
      <c r="E38">
        <v>4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</row>
    <row r="39" spans="1:16" customFormat="1" hidden="1" x14ac:dyDescent="0.35">
      <c r="A39" t="s">
        <v>60</v>
      </c>
      <c r="B39" t="s">
        <v>22</v>
      </c>
      <c r="C39">
        <v>10</v>
      </c>
      <c r="D39">
        <v>10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6" customFormat="1" hidden="1" x14ac:dyDescent="0.35">
      <c r="A40" t="s">
        <v>61</v>
      </c>
      <c r="B40" t="s">
        <v>22</v>
      </c>
      <c r="C40">
        <v>4</v>
      </c>
      <c r="D40">
        <v>4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</row>
    <row r="41" spans="1:16" customFormat="1" hidden="1" x14ac:dyDescent="0.35">
      <c r="A41" t="s">
        <v>62</v>
      </c>
      <c r="B41" t="s">
        <v>22</v>
      </c>
      <c r="C41" s="1">
        <v>10085</v>
      </c>
      <c r="D41" s="1">
        <v>7360</v>
      </c>
      <c r="E41" s="1">
        <v>1210</v>
      </c>
      <c r="F41">
        <v>305</v>
      </c>
      <c r="G41">
        <v>105</v>
      </c>
      <c r="H41">
        <v>60</v>
      </c>
      <c r="I41">
        <v>110</v>
      </c>
      <c r="J41">
        <v>390</v>
      </c>
      <c r="K41">
        <v>0</v>
      </c>
      <c r="L41">
        <v>325</v>
      </c>
      <c r="M41">
        <v>115</v>
      </c>
      <c r="N41">
        <v>0</v>
      </c>
      <c r="O41">
        <v>35</v>
      </c>
      <c r="P41">
        <v>25</v>
      </c>
    </row>
    <row r="42" spans="1:16" customFormat="1" hidden="1" x14ac:dyDescent="0.35">
      <c r="A42" t="s">
        <v>63</v>
      </c>
      <c r="B42" t="s">
        <v>22</v>
      </c>
      <c r="C42" s="1">
        <v>2320</v>
      </c>
      <c r="D42" s="1">
        <v>1955</v>
      </c>
      <c r="E42">
        <v>150</v>
      </c>
      <c r="F42">
        <v>25</v>
      </c>
      <c r="G42">
        <v>10</v>
      </c>
      <c r="H42">
        <v>10</v>
      </c>
      <c r="I42">
        <v>30</v>
      </c>
      <c r="J42">
        <v>35</v>
      </c>
      <c r="K42">
        <v>0</v>
      </c>
      <c r="L42">
        <v>15</v>
      </c>
      <c r="M42">
        <v>0</v>
      </c>
      <c r="N42">
        <v>0</v>
      </c>
      <c r="O42">
        <v>10</v>
      </c>
      <c r="P42">
        <v>60</v>
      </c>
    </row>
    <row r="43" spans="1:16" customFormat="1" hidden="1" x14ac:dyDescent="0.35">
      <c r="A43" t="s">
        <v>64</v>
      </c>
      <c r="B43" t="s">
        <v>22</v>
      </c>
      <c r="C43" s="1">
        <v>6825</v>
      </c>
      <c r="D43" s="1">
        <v>4850</v>
      </c>
      <c r="E43" s="1">
        <v>1025</v>
      </c>
      <c r="F43">
        <v>530</v>
      </c>
      <c r="G43">
        <v>75</v>
      </c>
      <c r="H43">
        <v>25</v>
      </c>
      <c r="I43">
        <v>165</v>
      </c>
      <c r="J43">
        <v>45</v>
      </c>
      <c r="K43">
        <v>0</v>
      </c>
      <c r="L43">
        <v>0</v>
      </c>
      <c r="M43">
        <v>10</v>
      </c>
      <c r="N43">
        <v>0</v>
      </c>
      <c r="O43">
        <v>4</v>
      </c>
      <c r="P43">
        <v>60</v>
      </c>
    </row>
    <row r="44" spans="1:16" customFormat="1" hidden="1" x14ac:dyDescent="0.35">
      <c r="A44" t="s">
        <v>65</v>
      </c>
      <c r="B44" t="s">
        <v>22</v>
      </c>
      <c r="C44">
        <v>175</v>
      </c>
      <c r="D44">
        <v>120</v>
      </c>
      <c r="E44">
        <v>50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4</v>
      </c>
      <c r="P44">
        <v>0</v>
      </c>
    </row>
    <row r="45" spans="1:16" customFormat="1" hidden="1" x14ac:dyDescent="0.35">
      <c r="A45" t="s">
        <v>66</v>
      </c>
      <c r="B45" t="s">
        <v>22</v>
      </c>
      <c r="C45">
        <v>4</v>
      </c>
      <c r="D45">
        <v>4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6" customFormat="1" hidden="1" x14ac:dyDescent="0.35">
      <c r="A46" t="s">
        <v>67</v>
      </c>
      <c r="B46" t="s">
        <v>22</v>
      </c>
      <c r="C46">
        <v>10</v>
      </c>
      <c r="D46">
        <v>10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customFormat="1" hidden="1" x14ac:dyDescent="0.35">
      <c r="A47" t="s">
        <v>68</v>
      </c>
      <c r="B47" t="s">
        <v>22</v>
      </c>
      <c r="C47">
        <v>45</v>
      </c>
      <c r="D47">
        <v>45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6" customFormat="1" hidden="1" x14ac:dyDescent="0.35">
      <c r="A48" t="s">
        <v>69</v>
      </c>
      <c r="B48" t="s">
        <v>22</v>
      </c>
      <c r="C48">
        <v>275</v>
      </c>
      <c r="D48">
        <v>275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6" customFormat="1" hidden="1" x14ac:dyDescent="0.35">
      <c r="A49" t="s">
        <v>70</v>
      </c>
      <c r="B49" t="s">
        <v>22</v>
      </c>
      <c r="C49">
        <v>55</v>
      </c>
      <c r="D49">
        <v>35</v>
      </c>
      <c r="E49">
        <v>20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customFormat="1" hidden="1" x14ac:dyDescent="0.35">
      <c r="A50" t="s">
        <v>71</v>
      </c>
      <c r="B50" t="s">
        <v>22</v>
      </c>
      <c r="C50">
        <v>590</v>
      </c>
      <c r="D50">
        <v>475</v>
      </c>
      <c r="E50">
        <v>20</v>
      </c>
      <c r="F50">
        <v>0</v>
      </c>
      <c r="G50">
        <v>20</v>
      </c>
      <c r="H50">
        <v>15</v>
      </c>
      <c r="I50">
        <v>0</v>
      </c>
      <c r="J50">
        <v>0</v>
      </c>
      <c r="K50">
        <v>0</v>
      </c>
      <c r="L50">
        <v>0</v>
      </c>
      <c r="M50">
        <v>45</v>
      </c>
      <c r="N50">
        <v>0</v>
      </c>
      <c r="O50">
        <v>0</v>
      </c>
      <c r="P50">
        <v>10</v>
      </c>
    </row>
    <row r="51" spans="1:16" customFormat="1" hidden="1" x14ac:dyDescent="0.35">
      <c r="A51" t="s">
        <v>72</v>
      </c>
      <c r="B51" t="s">
        <v>22</v>
      </c>
      <c r="C51">
        <v>95</v>
      </c>
      <c r="D51">
        <v>95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customFormat="1" hidden="1" x14ac:dyDescent="0.35">
      <c r="A52" t="s">
        <v>73</v>
      </c>
      <c r="B52" t="s">
        <v>73</v>
      </c>
      <c r="C52">
        <v>225</v>
      </c>
      <c r="D52">
        <v>115</v>
      </c>
      <c r="E52">
        <v>4</v>
      </c>
      <c r="F52">
        <v>10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 customFormat="1" hidden="1" x14ac:dyDescent="0.35">
      <c r="A53" t="s">
        <v>24</v>
      </c>
      <c r="B53" t="s">
        <v>73</v>
      </c>
      <c r="C53">
        <v>40</v>
      </c>
      <c r="D53">
        <v>35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customFormat="1" hidden="1" x14ac:dyDescent="0.35">
      <c r="A54" t="s">
        <v>26</v>
      </c>
      <c r="B54" t="s">
        <v>73</v>
      </c>
      <c r="C54">
        <v>35</v>
      </c>
      <c r="D54">
        <v>15</v>
      </c>
      <c r="E54">
        <v>0</v>
      </c>
      <c r="F54">
        <v>15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customFormat="1" hidden="1" x14ac:dyDescent="0.35">
      <c r="A55" t="s">
        <v>29</v>
      </c>
      <c r="B55" t="s">
        <v>73</v>
      </c>
      <c r="C55">
        <v>120</v>
      </c>
      <c r="D55">
        <v>45</v>
      </c>
      <c r="E55">
        <v>40</v>
      </c>
      <c r="F55">
        <v>15</v>
      </c>
      <c r="G55">
        <v>0</v>
      </c>
      <c r="H55">
        <v>15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  <row r="56" spans="1:16" customFormat="1" hidden="1" x14ac:dyDescent="0.35">
      <c r="A56" t="s">
        <v>48</v>
      </c>
      <c r="B56" t="s">
        <v>73</v>
      </c>
      <c r="C56">
        <v>4</v>
      </c>
      <c r="D56">
        <v>4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</row>
    <row r="57" spans="1:16" customFormat="1" hidden="1" x14ac:dyDescent="0.35">
      <c r="A57" t="s">
        <v>51</v>
      </c>
      <c r="B57" t="s">
        <v>73</v>
      </c>
      <c r="C57">
        <v>80</v>
      </c>
      <c r="D57">
        <v>80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</row>
    <row r="58" spans="1:16" customFormat="1" hidden="1" x14ac:dyDescent="0.35">
      <c r="A58" t="s">
        <v>69</v>
      </c>
      <c r="B58" t="s">
        <v>73</v>
      </c>
      <c r="C58">
        <v>10</v>
      </c>
      <c r="D58">
        <v>0</v>
      </c>
      <c r="E58">
        <v>10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</row>
    <row r="59" spans="1:16" customFormat="1" hidden="1" x14ac:dyDescent="0.35">
      <c r="A59" t="s">
        <v>24</v>
      </c>
      <c r="B59" t="s">
        <v>24</v>
      </c>
      <c r="C59" s="1">
        <v>8285</v>
      </c>
      <c r="D59" s="1">
        <v>6560</v>
      </c>
      <c r="E59">
        <v>465</v>
      </c>
      <c r="F59">
        <v>160</v>
      </c>
      <c r="G59">
        <v>20</v>
      </c>
      <c r="H59">
        <v>0</v>
      </c>
      <c r="I59">
        <v>0</v>
      </c>
      <c r="J59">
        <v>4</v>
      </c>
      <c r="K59">
        <v>0</v>
      </c>
      <c r="L59">
        <v>0</v>
      </c>
      <c r="M59">
        <v>0</v>
      </c>
      <c r="N59">
        <v>0</v>
      </c>
      <c r="O59">
        <v>0</v>
      </c>
      <c r="P59">
        <v>50</v>
      </c>
    </row>
    <row r="60" spans="1:16" customFormat="1" hidden="1" x14ac:dyDescent="0.35">
      <c r="A60" t="s">
        <v>25</v>
      </c>
      <c r="B60" t="s">
        <v>24</v>
      </c>
      <c r="C60">
        <v>4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</row>
    <row r="61" spans="1:16" customFormat="1" hidden="1" x14ac:dyDescent="0.35">
      <c r="A61" t="s">
        <v>26</v>
      </c>
      <c r="B61" t="s">
        <v>24</v>
      </c>
      <c r="C61">
        <v>980</v>
      </c>
      <c r="D61">
        <v>850</v>
      </c>
      <c r="E61">
        <v>50</v>
      </c>
      <c r="F61">
        <v>0</v>
      </c>
      <c r="G61">
        <v>15</v>
      </c>
      <c r="H61">
        <v>10</v>
      </c>
      <c r="I61">
        <v>0</v>
      </c>
      <c r="J61">
        <v>40</v>
      </c>
      <c r="K61">
        <v>0</v>
      </c>
      <c r="L61">
        <v>0</v>
      </c>
      <c r="M61">
        <v>0</v>
      </c>
      <c r="N61">
        <v>0</v>
      </c>
      <c r="O61">
        <v>0</v>
      </c>
      <c r="P61">
        <v>20</v>
      </c>
    </row>
    <row r="62" spans="1:16" customFormat="1" hidden="1" x14ac:dyDescent="0.35">
      <c r="A62" t="s">
        <v>28</v>
      </c>
      <c r="B62" t="s">
        <v>24</v>
      </c>
      <c r="C62">
        <v>10</v>
      </c>
      <c r="D62">
        <v>10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</row>
    <row r="63" spans="1:16" customFormat="1" hidden="1" x14ac:dyDescent="0.35">
      <c r="A63" t="s">
        <v>29</v>
      </c>
      <c r="B63" t="s">
        <v>24</v>
      </c>
      <c r="C63">
        <v>480</v>
      </c>
      <c r="D63">
        <v>435</v>
      </c>
      <c r="E63">
        <v>40</v>
      </c>
      <c r="F63">
        <v>4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</row>
    <row r="64" spans="1:16" customFormat="1" hidden="1" x14ac:dyDescent="0.35">
      <c r="A64" t="s">
        <v>30</v>
      </c>
      <c r="B64" t="s">
        <v>24</v>
      </c>
      <c r="C64">
        <v>4</v>
      </c>
      <c r="D64">
        <v>4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</row>
    <row r="65" spans="1:16" customFormat="1" hidden="1" x14ac:dyDescent="0.35">
      <c r="A65" t="s">
        <v>31</v>
      </c>
      <c r="B65" t="s">
        <v>24</v>
      </c>
      <c r="C65">
        <v>10</v>
      </c>
      <c r="D65">
        <v>10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</row>
    <row r="66" spans="1:16" customFormat="1" hidden="1" x14ac:dyDescent="0.35">
      <c r="A66" t="s">
        <v>36</v>
      </c>
      <c r="B66" t="s">
        <v>24</v>
      </c>
      <c r="C66">
        <v>65</v>
      </c>
      <c r="D66">
        <v>65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</row>
    <row r="67" spans="1:16" customFormat="1" hidden="1" x14ac:dyDescent="0.35">
      <c r="A67" t="s">
        <v>44</v>
      </c>
      <c r="B67" t="s">
        <v>24</v>
      </c>
      <c r="C67">
        <v>50</v>
      </c>
      <c r="D67">
        <v>50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</row>
    <row r="68" spans="1:16" customFormat="1" hidden="1" x14ac:dyDescent="0.35">
      <c r="A68" t="s">
        <v>46</v>
      </c>
      <c r="B68" t="s">
        <v>24</v>
      </c>
      <c r="C68">
        <v>45</v>
      </c>
      <c r="D68">
        <v>45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</row>
    <row r="69" spans="1:16" customFormat="1" hidden="1" x14ac:dyDescent="0.35">
      <c r="A69" t="s">
        <v>74</v>
      </c>
      <c r="B69" t="s">
        <v>24</v>
      </c>
      <c r="C69">
        <v>15</v>
      </c>
      <c r="D69">
        <v>15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</row>
    <row r="70" spans="1:16" customFormat="1" hidden="1" x14ac:dyDescent="0.35">
      <c r="A70" t="s">
        <v>48</v>
      </c>
      <c r="B70" t="s">
        <v>24</v>
      </c>
      <c r="C70" s="1">
        <v>1410</v>
      </c>
      <c r="D70" s="1">
        <v>1295</v>
      </c>
      <c r="E70">
        <v>55</v>
      </c>
      <c r="F70">
        <v>40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10</v>
      </c>
    </row>
    <row r="71" spans="1:16" customFormat="1" hidden="1" x14ac:dyDescent="0.35">
      <c r="A71" t="s">
        <v>51</v>
      </c>
      <c r="B71" t="s">
        <v>24</v>
      </c>
      <c r="C71">
        <v>20</v>
      </c>
      <c r="D71">
        <v>0</v>
      </c>
      <c r="E71">
        <v>0</v>
      </c>
      <c r="F71">
        <v>20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</row>
    <row r="72" spans="1:16" customFormat="1" hidden="1" x14ac:dyDescent="0.35">
      <c r="A72" t="s">
        <v>53</v>
      </c>
      <c r="B72" t="s">
        <v>24</v>
      </c>
      <c r="C72">
        <v>650</v>
      </c>
      <c r="D72">
        <v>425</v>
      </c>
      <c r="E72">
        <v>60</v>
      </c>
      <c r="F72">
        <v>25</v>
      </c>
      <c r="G72">
        <v>15</v>
      </c>
      <c r="H72">
        <v>85</v>
      </c>
      <c r="I72">
        <v>40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</row>
    <row r="73" spans="1:16" customFormat="1" hidden="1" x14ac:dyDescent="0.35">
      <c r="A73" t="s">
        <v>54</v>
      </c>
      <c r="B73" t="s">
        <v>24</v>
      </c>
      <c r="C73">
        <v>25</v>
      </c>
      <c r="D73">
        <v>10</v>
      </c>
      <c r="E73">
        <v>0</v>
      </c>
      <c r="F73">
        <v>0</v>
      </c>
      <c r="G73">
        <v>15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</row>
    <row r="74" spans="1:16" customFormat="1" hidden="1" x14ac:dyDescent="0.35">
      <c r="A74" t="s">
        <v>59</v>
      </c>
      <c r="B74" t="s">
        <v>24</v>
      </c>
      <c r="C74">
        <v>4</v>
      </c>
      <c r="D74">
        <v>4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</row>
    <row r="75" spans="1:16" customFormat="1" hidden="1" x14ac:dyDescent="0.35">
      <c r="A75" t="s">
        <v>62</v>
      </c>
      <c r="B75" t="s">
        <v>24</v>
      </c>
      <c r="C75">
        <v>35</v>
      </c>
      <c r="D75">
        <v>35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</row>
    <row r="76" spans="1:16" customFormat="1" hidden="1" x14ac:dyDescent="0.35">
      <c r="A76" t="s">
        <v>64</v>
      </c>
      <c r="B76" t="s">
        <v>24</v>
      </c>
      <c r="C76">
        <v>20</v>
      </c>
      <c r="D76">
        <v>20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</row>
    <row r="77" spans="1:16" customFormat="1" hidden="1" x14ac:dyDescent="0.35">
      <c r="A77" t="s">
        <v>69</v>
      </c>
      <c r="B77" t="s">
        <v>24</v>
      </c>
      <c r="C77">
        <v>50</v>
      </c>
      <c r="D77">
        <v>45</v>
      </c>
      <c r="E77">
        <v>4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</row>
    <row r="78" spans="1:16" customFormat="1" hidden="1" x14ac:dyDescent="0.35">
      <c r="A78" t="s">
        <v>71</v>
      </c>
      <c r="B78" t="s">
        <v>24</v>
      </c>
      <c r="C78">
        <v>20</v>
      </c>
      <c r="D78">
        <v>20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</row>
    <row r="79" spans="1:16" customFormat="1" hidden="1" x14ac:dyDescent="0.35">
      <c r="A79" t="s">
        <v>72</v>
      </c>
      <c r="B79" t="s">
        <v>24</v>
      </c>
      <c r="C79">
        <v>20</v>
      </c>
      <c r="D79">
        <v>0</v>
      </c>
      <c r="E79">
        <v>20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</row>
    <row r="80" spans="1:16" customFormat="1" hidden="1" x14ac:dyDescent="0.35">
      <c r="A80" t="s">
        <v>24</v>
      </c>
      <c r="B80" t="s">
        <v>25</v>
      </c>
      <c r="C80">
        <v>30</v>
      </c>
      <c r="D80">
        <v>30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</row>
    <row r="81" spans="1:16" customFormat="1" hidden="1" x14ac:dyDescent="0.35">
      <c r="A81" t="s">
        <v>25</v>
      </c>
      <c r="B81" t="s">
        <v>25</v>
      </c>
      <c r="C81" s="1">
        <v>80320</v>
      </c>
      <c r="D81" s="1">
        <v>59770</v>
      </c>
      <c r="E81" s="1">
        <v>6305</v>
      </c>
      <c r="F81" s="1">
        <v>1445</v>
      </c>
      <c r="G81">
        <v>340</v>
      </c>
      <c r="H81">
        <v>170</v>
      </c>
      <c r="I81">
        <v>160</v>
      </c>
      <c r="J81" s="1">
        <v>1040</v>
      </c>
      <c r="K81">
        <v>4</v>
      </c>
      <c r="L81">
        <v>0</v>
      </c>
      <c r="M81">
        <v>4</v>
      </c>
      <c r="N81">
        <v>80</v>
      </c>
      <c r="O81">
        <v>350</v>
      </c>
      <c r="P81">
        <v>440</v>
      </c>
    </row>
    <row r="82" spans="1:16" customFormat="1" hidden="1" x14ac:dyDescent="0.35">
      <c r="A82" t="s">
        <v>27</v>
      </c>
      <c r="B82" t="s">
        <v>25</v>
      </c>
      <c r="C82">
        <v>90</v>
      </c>
      <c r="D82">
        <v>75</v>
      </c>
      <c r="E82">
        <v>15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</row>
    <row r="83" spans="1:16" customFormat="1" hidden="1" x14ac:dyDescent="0.35">
      <c r="A83" t="s">
        <v>28</v>
      </c>
      <c r="B83" t="s">
        <v>25</v>
      </c>
      <c r="C83">
        <v>15</v>
      </c>
      <c r="D83">
        <v>15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</row>
    <row r="84" spans="1:16" customFormat="1" hidden="1" x14ac:dyDescent="0.35">
      <c r="A84" t="s">
        <v>29</v>
      </c>
      <c r="B84" t="s">
        <v>25</v>
      </c>
      <c r="C84">
        <v>15</v>
      </c>
      <c r="D84">
        <v>15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</row>
    <row r="85" spans="1:16" customFormat="1" hidden="1" x14ac:dyDescent="0.35">
      <c r="A85" t="s">
        <v>30</v>
      </c>
      <c r="B85" t="s">
        <v>25</v>
      </c>
      <c r="C85">
        <v>20</v>
      </c>
      <c r="D85">
        <v>20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</row>
    <row r="86" spans="1:16" customFormat="1" hidden="1" x14ac:dyDescent="0.35">
      <c r="A86" t="s">
        <v>31</v>
      </c>
      <c r="B86" t="s">
        <v>25</v>
      </c>
      <c r="C86" s="1">
        <v>1880</v>
      </c>
      <c r="D86" s="1">
        <v>1680</v>
      </c>
      <c r="E86">
        <v>110</v>
      </c>
      <c r="F86">
        <v>35</v>
      </c>
      <c r="G86">
        <v>45</v>
      </c>
      <c r="H86">
        <v>0</v>
      </c>
      <c r="I86">
        <v>0</v>
      </c>
      <c r="J86">
        <v>4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</row>
    <row r="87" spans="1:16" customFormat="1" hidden="1" x14ac:dyDescent="0.35">
      <c r="A87" t="s">
        <v>32</v>
      </c>
      <c r="B87" t="s">
        <v>25</v>
      </c>
      <c r="C87">
        <v>4</v>
      </c>
      <c r="D87">
        <v>4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</row>
    <row r="88" spans="1:16" customFormat="1" hidden="1" x14ac:dyDescent="0.35">
      <c r="A88" t="s">
        <v>33</v>
      </c>
      <c r="B88" t="s">
        <v>25</v>
      </c>
      <c r="C88">
        <v>40</v>
      </c>
      <c r="D88">
        <v>30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10</v>
      </c>
      <c r="N88">
        <v>0</v>
      </c>
      <c r="O88">
        <v>0</v>
      </c>
      <c r="P88">
        <v>0</v>
      </c>
    </row>
    <row r="89" spans="1:16" customFormat="1" hidden="1" x14ac:dyDescent="0.35">
      <c r="A89" t="s">
        <v>35</v>
      </c>
      <c r="B89" t="s">
        <v>25</v>
      </c>
      <c r="C89">
        <v>10</v>
      </c>
      <c r="D89">
        <v>10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</row>
    <row r="90" spans="1:16" customFormat="1" hidden="1" x14ac:dyDescent="0.35">
      <c r="A90" t="s">
        <v>36</v>
      </c>
      <c r="B90" t="s">
        <v>25</v>
      </c>
      <c r="C90">
        <v>70</v>
      </c>
      <c r="D90">
        <v>45</v>
      </c>
      <c r="E90">
        <v>25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</row>
    <row r="91" spans="1:16" customFormat="1" hidden="1" x14ac:dyDescent="0.35">
      <c r="A91" t="s">
        <v>40</v>
      </c>
      <c r="B91" t="s">
        <v>25</v>
      </c>
      <c r="C91">
        <v>40</v>
      </c>
      <c r="D91">
        <v>40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</row>
    <row r="92" spans="1:16" customFormat="1" hidden="1" x14ac:dyDescent="0.35">
      <c r="A92" t="s">
        <v>41</v>
      </c>
      <c r="B92" t="s">
        <v>25</v>
      </c>
      <c r="C92">
        <v>15</v>
      </c>
      <c r="D92">
        <v>15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</row>
    <row r="93" spans="1:16" customFormat="1" hidden="1" x14ac:dyDescent="0.35">
      <c r="A93" t="s">
        <v>43</v>
      </c>
      <c r="B93" t="s">
        <v>25</v>
      </c>
      <c r="C93">
        <v>25</v>
      </c>
      <c r="D93">
        <v>25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</row>
    <row r="94" spans="1:16" customFormat="1" hidden="1" x14ac:dyDescent="0.35">
      <c r="A94" t="s">
        <v>44</v>
      </c>
      <c r="B94" t="s">
        <v>25</v>
      </c>
      <c r="C94">
        <v>145</v>
      </c>
      <c r="D94">
        <v>120</v>
      </c>
      <c r="E94">
        <v>0</v>
      </c>
      <c r="F94">
        <v>0</v>
      </c>
      <c r="G94">
        <v>0</v>
      </c>
      <c r="H94">
        <v>0</v>
      </c>
      <c r="I94">
        <v>4</v>
      </c>
      <c r="J94">
        <v>25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</row>
    <row r="95" spans="1:16" customFormat="1" hidden="1" x14ac:dyDescent="0.35">
      <c r="A95" t="s">
        <v>45</v>
      </c>
      <c r="B95" t="s">
        <v>25</v>
      </c>
      <c r="C95">
        <v>40</v>
      </c>
      <c r="D95">
        <v>35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</row>
    <row r="96" spans="1:16" customFormat="1" hidden="1" x14ac:dyDescent="0.35">
      <c r="A96" t="s">
        <v>46</v>
      </c>
      <c r="B96" t="s">
        <v>25</v>
      </c>
      <c r="C96">
        <v>205</v>
      </c>
      <c r="D96">
        <v>205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</row>
    <row r="97" spans="1:16" customFormat="1" hidden="1" x14ac:dyDescent="0.35">
      <c r="A97" t="s">
        <v>74</v>
      </c>
      <c r="B97" t="s">
        <v>25</v>
      </c>
      <c r="C97">
        <v>30</v>
      </c>
      <c r="D97">
        <v>25</v>
      </c>
      <c r="E97">
        <v>0</v>
      </c>
      <c r="F97">
        <v>0</v>
      </c>
      <c r="G97">
        <v>4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</row>
    <row r="98" spans="1:16" customFormat="1" hidden="1" x14ac:dyDescent="0.35">
      <c r="A98" t="s">
        <v>47</v>
      </c>
      <c r="B98" t="s">
        <v>25</v>
      </c>
      <c r="C98">
        <v>4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4</v>
      </c>
    </row>
    <row r="99" spans="1:16" customFormat="1" hidden="1" x14ac:dyDescent="0.35">
      <c r="A99" t="s">
        <v>48</v>
      </c>
      <c r="B99" t="s">
        <v>25</v>
      </c>
      <c r="C99">
        <v>395</v>
      </c>
      <c r="D99">
        <v>370</v>
      </c>
      <c r="E99">
        <v>10</v>
      </c>
      <c r="F99">
        <v>0</v>
      </c>
      <c r="G99">
        <v>0</v>
      </c>
      <c r="H99">
        <v>0</v>
      </c>
      <c r="I99">
        <v>0</v>
      </c>
      <c r="J99">
        <v>15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</row>
    <row r="100" spans="1:16" customFormat="1" hidden="1" x14ac:dyDescent="0.35">
      <c r="A100" t="s">
        <v>50</v>
      </c>
      <c r="B100" t="s">
        <v>25</v>
      </c>
      <c r="C100">
        <v>10</v>
      </c>
      <c r="D100">
        <v>10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</row>
    <row r="101" spans="1:16" customFormat="1" hidden="1" x14ac:dyDescent="0.35">
      <c r="A101" t="s">
        <v>51</v>
      </c>
      <c r="B101" t="s">
        <v>25</v>
      </c>
      <c r="C101">
        <v>40</v>
      </c>
      <c r="D101">
        <v>40</v>
      </c>
      <c r="E101">
        <v>4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</row>
    <row r="102" spans="1:16" customFormat="1" hidden="1" x14ac:dyDescent="0.35">
      <c r="A102" t="s">
        <v>52</v>
      </c>
      <c r="B102" t="s">
        <v>25</v>
      </c>
      <c r="C102">
        <v>30</v>
      </c>
      <c r="D102">
        <v>30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</row>
    <row r="103" spans="1:16" customFormat="1" hidden="1" x14ac:dyDescent="0.35">
      <c r="A103" t="s">
        <v>53</v>
      </c>
      <c r="B103" t="s">
        <v>25</v>
      </c>
      <c r="C103">
        <v>90</v>
      </c>
      <c r="D103">
        <v>30</v>
      </c>
      <c r="E103">
        <v>0</v>
      </c>
      <c r="F103">
        <v>25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30</v>
      </c>
    </row>
    <row r="104" spans="1:16" customFormat="1" hidden="1" x14ac:dyDescent="0.35">
      <c r="A104" t="s">
        <v>54</v>
      </c>
      <c r="B104" t="s">
        <v>25</v>
      </c>
      <c r="C104">
        <v>10</v>
      </c>
      <c r="D104">
        <v>10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</row>
    <row r="105" spans="1:16" customFormat="1" hidden="1" x14ac:dyDescent="0.35">
      <c r="A105" t="s">
        <v>55</v>
      </c>
      <c r="B105" t="s">
        <v>25</v>
      </c>
      <c r="C105">
        <v>30</v>
      </c>
      <c r="D105">
        <v>30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</row>
    <row r="106" spans="1:16" customFormat="1" hidden="1" x14ac:dyDescent="0.35">
      <c r="A106" t="s">
        <v>56</v>
      </c>
      <c r="B106" t="s">
        <v>25</v>
      </c>
      <c r="C106">
        <v>15</v>
      </c>
      <c r="D106">
        <v>15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</row>
    <row r="107" spans="1:16" customFormat="1" hidden="1" x14ac:dyDescent="0.35">
      <c r="A107" t="s">
        <v>58</v>
      </c>
      <c r="B107" t="s">
        <v>25</v>
      </c>
      <c r="C107">
        <v>30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</row>
    <row r="108" spans="1:16" customFormat="1" hidden="1" x14ac:dyDescent="0.35">
      <c r="A108" t="s">
        <v>59</v>
      </c>
      <c r="B108" t="s">
        <v>25</v>
      </c>
      <c r="C108">
        <v>235</v>
      </c>
      <c r="D108">
        <v>220</v>
      </c>
      <c r="E108">
        <v>0</v>
      </c>
      <c r="F108">
        <v>15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</row>
    <row r="109" spans="1:16" customFormat="1" hidden="1" x14ac:dyDescent="0.35">
      <c r="A109" t="s">
        <v>61</v>
      </c>
      <c r="B109" t="s">
        <v>25</v>
      </c>
      <c r="C109">
        <v>10</v>
      </c>
      <c r="D109">
        <v>0</v>
      </c>
      <c r="E109">
        <v>10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</row>
    <row r="110" spans="1:16" customFormat="1" hidden="1" x14ac:dyDescent="0.35">
      <c r="A110" t="s">
        <v>62</v>
      </c>
      <c r="B110" t="s">
        <v>25</v>
      </c>
      <c r="C110">
        <v>15</v>
      </c>
      <c r="D110">
        <v>4</v>
      </c>
      <c r="E110">
        <v>10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</row>
    <row r="111" spans="1:16" customFormat="1" hidden="1" x14ac:dyDescent="0.35">
      <c r="A111" t="s">
        <v>63</v>
      </c>
      <c r="B111" t="s">
        <v>25</v>
      </c>
      <c r="C111">
        <v>4</v>
      </c>
      <c r="D111">
        <v>4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</row>
    <row r="112" spans="1:16" customFormat="1" hidden="1" x14ac:dyDescent="0.35">
      <c r="A112" t="s">
        <v>65</v>
      </c>
      <c r="B112" t="s">
        <v>25</v>
      </c>
      <c r="C112" s="1">
        <v>1620</v>
      </c>
      <c r="D112" s="1">
        <v>1185</v>
      </c>
      <c r="E112">
        <v>305</v>
      </c>
      <c r="F112">
        <v>10</v>
      </c>
      <c r="G112">
        <v>50</v>
      </c>
      <c r="H112">
        <v>15</v>
      </c>
      <c r="I112">
        <v>10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15</v>
      </c>
      <c r="P112">
        <v>30</v>
      </c>
    </row>
    <row r="113" spans="1:16" customFormat="1" hidden="1" x14ac:dyDescent="0.35">
      <c r="A113" t="s">
        <v>66</v>
      </c>
      <c r="B113" t="s">
        <v>25</v>
      </c>
      <c r="C113" s="1">
        <v>1560</v>
      </c>
      <c r="D113" s="1">
        <v>1350</v>
      </c>
      <c r="E113">
        <v>140</v>
      </c>
      <c r="F113">
        <v>20</v>
      </c>
      <c r="G113">
        <v>0</v>
      </c>
      <c r="H113">
        <v>0</v>
      </c>
      <c r="I113">
        <v>0</v>
      </c>
      <c r="J113">
        <v>45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</row>
    <row r="114" spans="1:16" customFormat="1" hidden="1" x14ac:dyDescent="0.35">
      <c r="A114" t="s">
        <v>68</v>
      </c>
      <c r="B114" t="s">
        <v>25</v>
      </c>
      <c r="C114">
        <v>85</v>
      </c>
      <c r="D114">
        <v>4</v>
      </c>
      <c r="E114">
        <v>80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</row>
    <row r="115" spans="1:16" customFormat="1" hidden="1" x14ac:dyDescent="0.35">
      <c r="A115" t="s">
        <v>69</v>
      </c>
      <c r="B115" t="s">
        <v>25</v>
      </c>
      <c r="C115">
        <v>15</v>
      </c>
      <c r="D115">
        <v>15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</row>
    <row r="116" spans="1:16" customFormat="1" hidden="1" x14ac:dyDescent="0.35">
      <c r="A116" t="s">
        <v>71</v>
      </c>
      <c r="B116" t="s">
        <v>25</v>
      </c>
      <c r="C116">
        <v>75</v>
      </c>
      <c r="D116">
        <v>75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</row>
    <row r="117" spans="1:16" customFormat="1" hidden="1" x14ac:dyDescent="0.35">
      <c r="A117" t="s">
        <v>72</v>
      </c>
      <c r="B117" t="s">
        <v>25</v>
      </c>
      <c r="C117">
        <v>865</v>
      </c>
      <c r="D117">
        <v>695</v>
      </c>
      <c r="E117">
        <v>100</v>
      </c>
      <c r="F117">
        <v>55</v>
      </c>
      <c r="G117">
        <v>10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4</v>
      </c>
    </row>
    <row r="118" spans="1:16" customFormat="1" hidden="1" x14ac:dyDescent="0.35">
      <c r="A118" t="s">
        <v>24</v>
      </c>
      <c r="B118" t="s">
        <v>26</v>
      </c>
      <c r="C118">
        <v>325</v>
      </c>
      <c r="D118">
        <v>175</v>
      </c>
      <c r="E118">
        <v>145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4</v>
      </c>
    </row>
    <row r="119" spans="1:16" customFormat="1" hidden="1" x14ac:dyDescent="0.35">
      <c r="A119" t="s">
        <v>26</v>
      </c>
      <c r="B119" t="s">
        <v>26</v>
      </c>
      <c r="C119" s="1">
        <v>8915</v>
      </c>
      <c r="D119" s="1">
        <v>6175</v>
      </c>
      <c r="E119" s="1">
        <v>1030</v>
      </c>
      <c r="F119">
        <v>30</v>
      </c>
      <c r="G119">
        <v>0</v>
      </c>
      <c r="H119">
        <v>0</v>
      </c>
      <c r="I119">
        <v>4</v>
      </c>
      <c r="J119">
        <v>85</v>
      </c>
      <c r="K119">
        <v>0</v>
      </c>
      <c r="L119">
        <v>0</v>
      </c>
      <c r="M119">
        <v>0</v>
      </c>
      <c r="N119">
        <v>0</v>
      </c>
      <c r="O119">
        <v>30</v>
      </c>
      <c r="P119">
        <v>25</v>
      </c>
    </row>
    <row r="120" spans="1:16" customFormat="1" hidden="1" x14ac:dyDescent="0.35">
      <c r="A120" t="s">
        <v>28</v>
      </c>
      <c r="B120" t="s">
        <v>26</v>
      </c>
      <c r="C120">
        <v>25</v>
      </c>
      <c r="D120">
        <v>25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</row>
    <row r="121" spans="1:16" customFormat="1" hidden="1" x14ac:dyDescent="0.35">
      <c r="A121" t="s">
        <v>29</v>
      </c>
      <c r="B121" t="s">
        <v>26</v>
      </c>
      <c r="C121">
        <v>15</v>
      </c>
      <c r="D121">
        <v>15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</row>
    <row r="122" spans="1:16" customFormat="1" hidden="1" x14ac:dyDescent="0.35">
      <c r="A122" t="s">
        <v>30</v>
      </c>
      <c r="B122" t="s">
        <v>26</v>
      </c>
      <c r="C122">
        <v>4</v>
      </c>
      <c r="D122">
        <v>0</v>
      </c>
      <c r="E122">
        <v>0</v>
      </c>
      <c r="F122">
        <v>4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</row>
    <row r="123" spans="1:16" customFormat="1" hidden="1" x14ac:dyDescent="0.35">
      <c r="A123" t="s">
        <v>36</v>
      </c>
      <c r="B123" t="s">
        <v>26</v>
      </c>
      <c r="C123">
        <v>30</v>
      </c>
      <c r="D123">
        <v>15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15</v>
      </c>
    </row>
    <row r="124" spans="1:16" customFormat="1" hidden="1" x14ac:dyDescent="0.35">
      <c r="A124" t="s">
        <v>41</v>
      </c>
      <c r="B124" t="s">
        <v>26</v>
      </c>
      <c r="C124">
        <v>4</v>
      </c>
      <c r="D124">
        <v>4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</row>
    <row r="125" spans="1:16" customFormat="1" hidden="1" x14ac:dyDescent="0.35">
      <c r="A125" t="s">
        <v>48</v>
      </c>
      <c r="B125" t="s">
        <v>26</v>
      </c>
      <c r="C125">
        <v>180</v>
      </c>
      <c r="D125">
        <v>160</v>
      </c>
      <c r="E125">
        <v>20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</row>
    <row r="126" spans="1:16" customFormat="1" hidden="1" x14ac:dyDescent="0.35">
      <c r="A126" t="s">
        <v>51</v>
      </c>
      <c r="B126" t="s">
        <v>26</v>
      </c>
      <c r="C126">
        <v>10</v>
      </c>
      <c r="D126">
        <v>10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</row>
    <row r="127" spans="1:16" customFormat="1" hidden="1" x14ac:dyDescent="0.35">
      <c r="A127" t="s">
        <v>53</v>
      </c>
      <c r="B127" t="s">
        <v>26</v>
      </c>
      <c r="C127">
        <v>520</v>
      </c>
      <c r="D127">
        <v>310</v>
      </c>
      <c r="E127">
        <v>50</v>
      </c>
      <c r="F127">
        <v>4</v>
      </c>
      <c r="G127">
        <v>0</v>
      </c>
      <c r="H127">
        <v>155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</row>
    <row r="128" spans="1:16" customFormat="1" hidden="1" x14ac:dyDescent="0.35">
      <c r="A128" t="s">
        <v>58</v>
      </c>
      <c r="B128" t="s">
        <v>26</v>
      </c>
      <c r="C128">
        <v>4</v>
      </c>
      <c r="D128">
        <v>0</v>
      </c>
      <c r="E128">
        <v>0</v>
      </c>
      <c r="F128">
        <v>4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</row>
    <row r="129" spans="1:16" customFormat="1" hidden="1" x14ac:dyDescent="0.35">
      <c r="A129" t="s">
        <v>62</v>
      </c>
      <c r="B129" t="s">
        <v>26</v>
      </c>
      <c r="C129">
        <v>30</v>
      </c>
      <c r="D129">
        <v>30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</row>
    <row r="130" spans="1:16" customFormat="1" hidden="1" x14ac:dyDescent="0.35">
      <c r="A130" t="s">
        <v>64</v>
      </c>
      <c r="B130" t="s">
        <v>26</v>
      </c>
      <c r="C130">
        <v>150</v>
      </c>
      <c r="D130">
        <v>105</v>
      </c>
      <c r="E130">
        <v>45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</row>
    <row r="131" spans="1:16" customFormat="1" hidden="1" x14ac:dyDescent="0.35">
      <c r="A131" t="s">
        <v>65</v>
      </c>
      <c r="B131" t="s">
        <v>26</v>
      </c>
      <c r="C131">
        <v>10</v>
      </c>
      <c r="D131">
        <v>10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</row>
    <row r="132" spans="1:16" customFormat="1" hidden="1" x14ac:dyDescent="0.35">
      <c r="A132" t="s">
        <v>68</v>
      </c>
      <c r="B132" t="s">
        <v>26</v>
      </c>
      <c r="C132">
        <v>15</v>
      </c>
      <c r="D132">
        <v>15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</row>
    <row r="133" spans="1:16" customFormat="1" hidden="1" x14ac:dyDescent="0.35">
      <c r="A133" t="s">
        <v>69</v>
      </c>
      <c r="B133" t="s">
        <v>26</v>
      </c>
      <c r="C133">
        <v>595</v>
      </c>
      <c r="D133">
        <v>490</v>
      </c>
      <c r="E133">
        <v>85</v>
      </c>
      <c r="F133">
        <v>0</v>
      </c>
      <c r="G133">
        <v>0</v>
      </c>
      <c r="H133">
        <v>0</v>
      </c>
      <c r="I133">
        <v>10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10</v>
      </c>
      <c r="P133">
        <v>0</v>
      </c>
    </row>
    <row r="134" spans="1:16" customFormat="1" hidden="1" x14ac:dyDescent="0.35">
      <c r="A134" t="s">
        <v>25</v>
      </c>
      <c r="B134" t="s">
        <v>27</v>
      </c>
      <c r="C134">
        <v>265</v>
      </c>
      <c r="D134">
        <v>235</v>
      </c>
      <c r="E134">
        <v>10</v>
      </c>
      <c r="F134">
        <v>0</v>
      </c>
      <c r="G134">
        <v>20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</row>
    <row r="135" spans="1:16" customFormat="1" hidden="1" x14ac:dyDescent="0.35">
      <c r="A135" t="s">
        <v>27</v>
      </c>
      <c r="B135" t="s">
        <v>27</v>
      </c>
      <c r="C135" s="1">
        <v>6720</v>
      </c>
      <c r="D135" s="1">
        <v>4945</v>
      </c>
      <c r="E135">
        <v>740</v>
      </c>
      <c r="F135">
        <v>210</v>
      </c>
      <c r="G135">
        <v>65</v>
      </c>
      <c r="H135">
        <v>10</v>
      </c>
      <c r="I135">
        <v>0</v>
      </c>
      <c r="J135">
        <v>30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45</v>
      </c>
    </row>
    <row r="136" spans="1:16" customFormat="1" hidden="1" x14ac:dyDescent="0.35">
      <c r="A136" t="s">
        <v>28</v>
      </c>
      <c r="B136" t="s">
        <v>27</v>
      </c>
      <c r="C136">
        <v>10</v>
      </c>
      <c r="D136">
        <v>10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</row>
    <row r="137" spans="1:16" customFormat="1" hidden="1" x14ac:dyDescent="0.35">
      <c r="A137" t="s">
        <v>30</v>
      </c>
      <c r="B137" t="s">
        <v>27</v>
      </c>
      <c r="C137">
        <v>10</v>
      </c>
      <c r="D137">
        <v>10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</row>
    <row r="138" spans="1:16" customFormat="1" hidden="1" x14ac:dyDescent="0.35">
      <c r="A138" t="s">
        <v>31</v>
      </c>
      <c r="B138" t="s">
        <v>27</v>
      </c>
      <c r="C138">
        <v>555</v>
      </c>
      <c r="D138">
        <v>450</v>
      </c>
      <c r="E138">
        <v>100</v>
      </c>
      <c r="F138">
        <v>4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</row>
    <row r="139" spans="1:16" customFormat="1" hidden="1" x14ac:dyDescent="0.35">
      <c r="A139" t="s">
        <v>34</v>
      </c>
      <c r="B139" t="s">
        <v>27</v>
      </c>
      <c r="C139">
        <v>25</v>
      </c>
      <c r="D139">
        <v>25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</row>
    <row r="140" spans="1:16" customFormat="1" hidden="1" x14ac:dyDescent="0.35">
      <c r="A140" t="s">
        <v>36</v>
      </c>
      <c r="B140" t="s">
        <v>27</v>
      </c>
      <c r="C140">
        <v>10</v>
      </c>
      <c r="D140">
        <v>10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</row>
    <row r="141" spans="1:16" customFormat="1" hidden="1" x14ac:dyDescent="0.35">
      <c r="A141" t="s">
        <v>43</v>
      </c>
      <c r="B141" t="s">
        <v>27</v>
      </c>
      <c r="C141">
        <v>4</v>
      </c>
      <c r="D141">
        <v>4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</row>
    <row r="142" spans="1:16" customFormat="1" hidden="1" x14ac:dyDescent="0.35">
      <c r="A142" t="s">
        <v>46</v>
      </c>
      <c r="B142" t="s">
        <v>27</v>
      </c>
      <c r="C142">
        <v>25</v>
      </c>
      <c r="D142">
        <v>25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</row>
    <row r="143" spans="1:16" customFormat="1" hidden="1" x14ac:dyDescent="0.35">
      <c r="A143" t="s">
        <v>48</v>
      </c>
      <c r="B143" t="s">
        <v>27</v>
      </c>
      <c r="C143">
        <v>40</v>
      </c>
      <c r="D143">
        <v>25</v>
      </c>
      <c r="E143">
        <v>10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</row>
    <row r="144" spans="1:16" customFormat="1" hidden="1" x14ac:dyDescent="0.35">
      <c r="A144" t="s">
        <v>50</v>
      </c>
      <c r="B144" t="s">
        <v>27</v>
      </c>
      <c r="C144">
        <v>4</v>
      </c>
      <c r="D144">
        <v>4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</row>
    <row r="145" spans="1:16" customFormat="1" hidden="1" x14ac:dyDescent="0.35">
      <c r="A145" t="s">
        <v>52</v>
      </c>
      <c r="B145" t="s">
        <v>27</v>
      </c>
      <c r="C145">
        <v>40</v>
      </c>
      <c r="D145">
        <v>40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</row>
    <row r="146" spans="1:16" customFormat="1" hidden="1" x14ac:dyDescent="0.35">
      <c r="A146" t="s">
        <v>53</v>
      </c>
      <c r="B146" t="s">
        <v>27</v>
      </c>
      <c r="C146">
        <v>110</v>
      </c>
      <c r="D146">
        <v>70</v>
      </c>
      <c r="E146">
        <v>40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</row>
    <row r="147" spans="1:16" customFormat="1" hidden="1" x14ac:dyDescent="0.35">
      <c r="A147" t="s">
        <v>59</v>
      </c>
      <c r="B147" t="s">
        <v>27</v>
      </c>
      <c r="C147">
        <v>25</v>
      </c>
      <c r="D147">
        <v>25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</row>
    <row r="148" spans="1:16" customFormat="1" hidden="1" x14ac:dyDescent="0.35">
      <c r="A148" t="s">
        <v>61</v>
      </c>
      <c r="B148" t="s">
        <v>27</v>
      </c>
      <c r="C148">
        <v>4</v>
      </c>
      <c r="D148">
        <v>4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</row>
    <row r="149" spans="1:16" customFormat="1" hidden="1" x14ac:dyDescent="0.35">
      <c r="A149" t="s">
        <v>62</v>
      </c>
      <c r="B149" t="s">
        <v>27</v>
      </c>
      <c r="C149">
        <v>40</v>
      </c>
      <c r="D149">
        <v>40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</row>
    <row r="150" spans="1:16" customFormat="1" hidden="1" x14ac:dyDescent="0.35">
      <c r="A150" t="s">
        <v>63</v>
      </c>
      <c r="B150" t="s">
        <v>27</v>
      </c>
      <c r="C150">
        <v>10</v>
      </c>
      <c r="D150">
        <v>10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</row>
    <row r="151" spans="1:16" customFormat="1" hidden="1" x14ac:dyDescent="0.35">
      <c r="A151" t="s">
        <v>65</v>
      </c>
      <c r="B151" t="s">
        <v>27</v>
      </c>
      <c r="C151">
        <v>815</v>
      </c>
      <c r="D151">
        <v>620</v>
      </c>
      <c r="E151">
        <v>4</v>
      </c>
      <c r="F151">
        <v>150</v>
      </c>
      <c r="G151">
        <v>15</v>
      </c>
      <c r="H151">
        <v>25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</row>
    <row r="152" spans="1:16" customFormat="1" hidden="1" x14ac:dyDescent="0.35">
      <c r="A152" t="s">
        <v>66</v>
      </c>
      <c r="B152" t="s">
        <v>27</v>
      </c>
      <c r="C152">
        <v>40</v>
      </c>
      <c r="D152">
        <v>4</v>
      </c>
      <c r="E152">
        <v>30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</row>
    <row r="153" spans="1:16" customFormat="1" hidden="1" x14ac:dyDescent="0.35">
      <c r="A153" t="s">
        <v>71</v>
      </c>
      <c r="B153" t="s">
        <v>27</v>
      </c>
      <c r="C153">
        <v>280</v>
      </c>
      <c r="D153">
        <v>280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</row>
    <row r="154" spans="1:16" customFormat="1" hidden="1" x14ac:dyDescent="0.35">
      <c r="A154" t="s">
        <v>72</v>
      </c>
      <c r="B154" t="s">
        <v>27</v>
      </c>
      <c r="C154">
        <v>260</v>
      </c>
      <c r="D154">
        <v>260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</row>
    <row r="155" spans="1:16" customFormat="1" hidden="1" x14ac:dyDescent="0.35">
      <c r="A155" t="s">
        <v>22</v>
      </c>
      <c r="B155" t="s">
        <v>28</v>
      </c>
      <c r="C155" s="1">
        <v>41235</v>
      </c>
      <c r="D155" s="1">
        <v>33885</v>
      </c>
      <c r="E155" s="1">
        <v>3180</v>
      </c>
      <c r="F155">
        <v>715</v>
      </c>
      <c r="G155">
        <v>215</v>
      </c>
      <c r="H155">
        <v>130</v>
      </c>
      <c r="I155">
        <v>25</v>
      </c>
      <c r="J155">
        <v>515</v>
      </c>
      <c r="K155">
        <v>30</v>
      </c>
      <c r="L155" s="1">
        <v>1360</v>
      </c>
      <c r="M155">
        <v>120</v>
      </c>
      <c r="N155">
        <v>4</v>
      </c>
      <c r="O155">
        <v>75</v>
      </c>
      <c r="P155">
        <v>400</v>
      </c>
    </row>
    <row r="156" spans="1:16" customFormat="1" hidden="1" x14ac:dyDescent="0.35">
      <c r="A156" t="s">
        <v>24</v>
      </c>
      <c r="B156" t="s">
        <v>28</v>
      </c>
      <c r="C156">
        <v>90</v>
      </c>
      <c r="D156">
        <v>90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</row>
    <row r="157" spans="1:16" customFormat="1" hidden="1" x14ac:dyDescent="0.35">
      <c r="A157" t="s">
        <v>25</v>
      </c>
      <c r="B157" t="s">
        <v>28</v>
      </c>
      <c r="C157">
        <v>55</v>
      </c>
      <c r="D157">
        <v>55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</row>
    <row r="158" spans="1:16" customFormat="1" hidden="1" x14ac:dyDescent="0.35">
      <c r="A158" t="s">
        <v>26</v>
      </c>
      <c r="B158" t="s">
        <v>28</v>
      </c>
      <c r="C158">
        <v>105</v>
      </c>
      <c r="D158">
        <v>85</v>
      </c>
      <c r="E158">
        <v>4</v>
      </c>
      <c r="F158">
        <v>15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</row>
    <row r="159" spans="1:16" customFormat="1" hidden="1" x14ac:dyDescent="0.35">
      <c r="A159" t="s">
        <v>28</v>
      </c>
      <c r="B159" t="s">
        <v>28</v>
      </c>
      <c r="C159" s="1">
        <v>289535</v>
      </c>
      <c r="D159" s="1">
        <v>209235</v>
      </c>
      <c r="E159" s="1">
        <v>22440</v>
      </c>
      <c r="F159" s="1">
        <v>5905</v>
      </c>
      <c r="G159" s="1">
        <v>1445</v>
      </c>
      <c r="H159">
        <v>570</v>
      </c>
      <c r="I159">
        <v>265</v>
      </c>
      <c r="J159" s="1">
        <v>4050</v>
      </c>
      <c r="K159">
        <v>105</v>
      </c>
      <c r="L159" s="1">
        <v>1930</v>
      </c>
      <c r="M159">
        <v>205</v>
      </c>
      <c r="N159">
        <v>285</v>
      </c>
      <c r="O159">
        <v>830</v>
      </c>
      <c r="P159" s="1">
        <v>2705</v>
      </c>
    </row>
    <row r="160" spans="1:16" customFormat="1" hidden="1" x14ac:dyDescent="0.35">
      <c r="A160" t="s">
        <v>29</v>
      </c>
      <c r="B160" t="s">
        <v>28</v>
      </c>
      <c r="C160">
        <v>275</v>
      </c>
      <c r="D160">
        <v>235</v>
      </c>
      <c r="E160">
        <v>40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</row>
    <row r="161" spans="1:16" customFormat="1" hidden="1" x14ac:dyDescent="0.35">
      <c r="A161" t="s">
        <v>30</v>
      </c>
      <c r="B161" t="s">
        <v>28</v>
      </c>
      <c r="C161">
        <v>70</v>
      </c>
      <c r="D161">
        <v>60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10</v>
      </c>
    </row>
    <row r="162" spans="1:16" customFormat="1" hidden="1" x14ac:dyDescent="0.35">
      <c r="A162" t="s">
        <v>31</v>
      </c>
      <c r="B162" t="s">
        <v>28</v>
      </c>
      <c r="C162">
        <v>10</v>
      </c>
      <c r="D162">
        <v>10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</row>
    <row r="163" spans="1:16" customFormat="1" hidden="1" x14ac:dyDescent="0.35">
      <c r="A163" t="s">
        <v>32</v>
      </c>
      <c r="B163" t="s">
        <v>28</v>
      </c>
      <c r="C163">
        <v>20</v>
      </c>
      <c r="D163">
        <v>0</v>
      </c>
      <c r="E163">
        <v>20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</row>
    <row r="164" spans="1:16" customFormat="1" hidden="1" x14ac:dyDescent="0.35">
      <c r="A164" t="s">
        <v>33</v>
      </c>
      <c r="B164" t="s">
        <v>28</v>
      </c>
      <c r="C164">
        <v>65</v>
      </c>
      <c r="D164">
        <v>55</v>
      </c>
      <c r="E164">
        <v>10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</row>
    <row r="165" spans="1:16" customFormat="1" hidden="1" x14ac:dyDescent="0.35">
      <c r="A165" t="s">
        <v>75</v>
      </c>
      <c r="B165" t="s">
        <v>28</v>
      </c>
      <c r="C165">
        <v>20</v>
      </c>
      <c r="D165">
        <v>0</v>
      </c>
      <c r="E165">
        <v>0</v>
      </c>
      <c r="F165">
        <v>0</v>
      </c>
      <c r="G165">
        <v>20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</row>
    <row r="166" spans="1:16" customFormat="1" hidden="1" x14ac:dyDescent="0.35">
      <c r="A166" t="s">
        <v>34</v>
      </c>
      <c r="B166" t="s">
        <v>28</v>
      </c>
      <c r="C166">
        <v>15</v>
      </c>
      <c r="D166">
        <v>15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</row>
    <row r="167" spans="1:16" customFormat="1" hidden="1" x14ac:dyDescent="0.35">
      <c r="A167" t="s">
        <v>36</v>
      </c>
      <c r="B167" t="s">
        <v>28</v>
      </c>
      <c r="C167">
        <v>375</v>
      </c>
      <c r="D167">
        <v>305</v>
      </c>
      <c r="E167">
        <v>10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50</v>
      </c>
    </row>
    <row r="168" spans="1:16" customFormat="1" hidden="1" x14ac:dyDescent="0.35">
      <c r="A168" t="s">
        <v>37</v>
      </c>
      <c r="B168" t="s">
        <v>28</v>
      </c>
      <c r="C168">
        <v>4</v>
      </c>
      <c r="D168">
        <v>4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</row>
    <row r="169" spans="1:16" customFormat="1" hidden="1" x14ac:dyDescent="0.35">
      <c r="A169" t="s">
        <v>38</v>
      </c>
      <c r="B169" t="s">
        <v>28</v>
      </c>
      <c r="C169" s="1">
        <v>1960</v>
      </c>
      <c r="D169" s="1">
        <v>1580</v>
      </c>
      <c r="E169">
        <v>155</v>
      </c>
      <c r="F169">
        <v>40</v>
      </c>
      <c r="G169">
        <v>0</v>
      </c>
      <c r="H169">
        <v>0</v>
      </c>
      <c r="I169">
        <v>100</v>
      </c>
      <c r="J169">
        <v>50</v>
      </c>
      <c r="K169">
        <v>0</v>
      </c>
      <c r="L169">
        <v>10</v>
      </c>
      <c r="M169">
        <v>0</v>
      </c>
      <c r="N169">
        <v>0</v>
      </c>
      <c r="O169">
        <v>15</v>
      </c>
      <c r="P169">
        <v>0</v>
      </c>
    </row>
    <row r="170" spans="1:16" customFormat="1" hidden="1" x14ac:dyDescent="0.35">
      <c r="A170" t="s">
        <v>39</v>
      </c>
      <c r="B170" t="s">
        <v>28</v>
      </c>
      <c r="C170">
        <v>20</v>
      </c>
      <c r="D170">
        <v>20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</row>
    <row r="171" spans="1:16" customFormat="1" hidden="1" x14ac:dyDescent="0.35">
      <c r="A171" t="s">
        <v>40</v>
      </c>
      <c r="B171" t="s">
        <v>28</v>
      </c>
      <c r="C171">
        <v>130</v>
      </c>
      <c r="D171">
        <v>125</v>
      </c>
      <c r="E171">
        <v>4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</row>
    <row r="172" spans="1:16" customFormat="1" hidden="1" x14ac:dyDescent="0.35">
      <c r="A172" t="s">
        <v>41</v>
      </c>
      <c r="B172" t="s">
        <v>28</v>
      </c>
      <c r="C172">
        <v>140</v>
      </c>
      <c r="D172">
        <v>85</v>
      </c>
      <c r="E172">
        <v>0</v>
      </c>
      <c r="F172">
        <v>55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</row>
    <row r="173" spans="1:16" customFormat="1" hidden="1" x14ac:dyDescent="0.35">
      <c r="A173" t="s">
        <v>42</v>
      </c>
      <c r="B173" t="s">
        <v>28</v>
      </c>
      <c r="C173">
        <v>165</v>
      </c>
      <c r="D173">
        <v>135</v>
      </c>
      <c r="E173">
        <v>25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</row>
    <row r="174" spans="1:16" customFormat="1" hidden="1" x14ac:dyDescent="0.35">
      <c r="A174" t="s">
        <v>43</v>
      </c>
      <c r="B174" t="s">
        <v>28</v>
      </c>
      <c r="C174" s="1">
        <v>1885</v>
      </c>
      <c r="D174" s="1">
        <v>1665</v>
      </c>
      <c r="E174">
        <v>135</v>
      </c>
      <c r="F174">
        <v>30</v>
      </c>
      <c r="G174">
        <v>35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4</v>
      </c>
      <c r="P174">
        <v>0</v>
      </c>
    </row>
    <row r="175" spans="1:16" customFormat="1" hidden="1" x14ac:dyDescent="0.35">
      <c r="A175" t="s">
        <v>44</v>
      </c>
      <c r="B175" t="s">
        <v>28</v>
      </c>
      <c r="C175">
        <v>65</v>
      </c>
      <c r="D175">
        <v>50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15</v>
      </c>
      <c r="M175">
        <v>0</v>
      </c>
      <c r="N175">
        <v>0</v>
      </c>
      <c r="O175">
        <v>0</v>
      </c>
      <c r="P175">
        <v>0</v>
      </c>
    </row>
    <row r="176" spans="1:16" customFormat="1" hidden="1" x14ac:dyDescent="0.35">
      <c r="A176" t="s">
        <v>45</v>
      </c>
      <c r="B176" t="s">
        <v>28</v>
      </c>
      <c r="C176">
        <v>70</v>
      </c>
      <c r="D176">
        <v>55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15</v>
      </c>
    </row>
    <row r="177" spans="1:16" customFormat="1" hidden="1" x14ac:dyDescent="0.35">
      <c r="A177" t="s">
        <v>46</v>
      </c>
      <c r="B177" t="s">
        <v>28</v>
      </c>
      <c r="C177">
        <v>540</v>
      </c>
      <c r="D177">
        <v>475</v>
      </c>
      <c r="E177">
        <v>25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40</v>
      </c>
      <c r="N177">
        <v>0</v>
      </c>
      <c r="O177">
        <v>0</v>
      </c>
      <c r="P177">
        <v>0</v>
      </c>
    </row>
    <row r="178" spans="1:16" customFormat="1" hidden="1" x14ac:dyDescent="0.35">
      <c r="A178" t="s">
        <v>47</v>
      </c>
      <c r="B178" t="s">
        <v>28</v>
      </c>
      <c r="C178">
        <v>85</v>
      </c>
      <c r="D178">
        <v>85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</row>
    <row r="179" spans="1:16" customFormat="1" hidden="1" x14ac:dyDescent="0.35">
      <c r="A179" t="s">
        <v>48</v>
      </c>
      <c r="B179" t="s">
        <v>28</v>
      </c>
      <c r="C179" s="1">
        <v>2085</v>
      </c>
      <c r="D179" s="1">
        <v>1730</v>
      </c>
      <c r="E179">
        <v>195</v>
      </c>
      <c r="F179">
        <v>55</v>
      </c>
      <c r="G179">
        <v>35</v>
      </c>
      <c r="H179">
        <v>0</v>
      </c>
      <c r="I179">
        <v>0</v>
      </c>
      <c r="J179">
        <v>35</v>
      </c>
      <c r="K179">
        <v>0</v>
      </c>
      <c r="L179">
        <v>0</v>
      </c>
      <c r="M179">
        <v>4</v>
      </c>
      <c r="N179">
        <v>0</v>
      </c>
      <c r="O179">
        <v>20</v>
      </c>
      <c r="P179">
        <v>10</v>
      </c>
    </row>
    <row r="180" spans="1:16" customFormat="1" hidden="1" x14ac:dyDescent="0.35">
      <c r="A180" t="s">
        <v>49</v>
      </c>
      <c r="B180" t="s">
        <v>28</v>
      </c>
      <c r="C180">
        <v>50</v>
      </c>
      <c r="D180">
        <v>50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</row>
    <row r="181" spans="1:16" customFormat="1" hidden="1" x14ac:dyDescent="0.35">
      <c r="A181" t="s">
        <v>50</v>
      </c>
      <c r="B181" t="s">
        <v>28</v>
      </c>
      <c r="C181">
        <v>55</v>
      </c>
      <c r="D181">
        <v>40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</row>
    <row r="182" spans="1:16" customFormat="1" hidden="1" x14ac:dyDescent="0.35">
      <c r="A182" t="s">
        <v>51</v>
      </c>
      <c r="B182" t="s">
        <v>28</v>
      </c>
      <c r="C182">
        <v>35</v>
      </c>
      <c r="D182">
        <v>20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</row>
    <row r="183" spans="1:16" customFormat="1" hidden="1" x14ac:dyDescent="0.35">
      <c r="A183" t="s">
        <v>52</v>
      </c>
      <c r="B183" t="s">
        <v>28</v>
      </c>
      <c r="C183" s="1">
        <v>4100</v>
      </c>
      <c r="D183" s="1">
        <v>2735</v>
      </c>
      <c r="E183">
        <v>305</v>
      </c>
      <c r="F183">
        <v>170</v>
      </c>
      <c r="G183">
        <v>30</v>
      </c>
      <c r="H183">
        <v>25</v>
      </c>
      <c r="I183">
        <v>40</v>
      </c>
      <c r="J183">
        <v>165</v>
      </c>
      <c r="K183">
        <v>20</v>
      </c>
      <c r="L183">
        <v>525</v>
      </c>
      <c r="M183">
        <v>4</v>
      </c>
      <c r="N183">
        <v>0</v>
      </c>
      <c r="O183">
        <v>0</v>
      </c>
      <c r="P183">
        <v>0</v>
      </c>
    </row>
    <row r="184" spans="1:16" customFormat="1" hidden="1" x14ac:dyDescent="0.35">
      <c r="A184" t="s">
        <v>53</v>
      </c>
      <c r="B184" t="s">
        <v>28</v>
      </c>
      <c r="C184" s="1">
        <v>6350</v>
      </c>
      <c r="D184" s="1">
        <v>4810</v>
      </c>
      <c r="E184">
        <v>950</v>
      </c>
      <c r="F184">
        <v>425</v>
      </c>
      <c r="G184">
        <v>40</v>
      </c>
      <c r="H184">
        <v>20</v>
      </c>
      <c r="I184">
        <v>20</v>
      </c>
      <c r="J184">
        <v>4</v>
      </c>
      <c r="K184">
        <v>0</v>
      </c>
      <c r="L184">
        <v>0</v>
      </c>
      <c r="M184">
        <v>20</v>
      </c>
      <c r="N184">
        <v>0</v>
      </c>
      <c r="O184">
        <v>45</v>
      </c>
      <c r="P184">
        <v>15</v>
      </c>
    </row>
    <row r="185" spans="1:16" customFormat="1" hidden="1" x14ac:dyDescent="0.35">
      <c r="A185" t="s">
        <v>54</v>
      </c>
      <c r="B185" t="s">
        <v>28</v>
      </c>
      <c r="C185">
        <v>4</v>
      </c>
      <c r="D185">
        <v>4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</row>
    <row r="186" spans="1:16" customFormat="1" hidden="1" x14ac:dyDescent="0.35">
      <c r="A186" t="s">
        <v>55</v>
      </c>
      <c r="B186" t="s">
        <v>28</v>
      </c>
      <c r="C186" s="1">
        <v>2075</v>
      </c>
      <c r="D186" s="1">
        <v>1535</v>
      </c>
      <c r="E186">
        <v>220</v>
      </c>
      <c r="F186">
        <v>100</v>
      </c>
      <c r="G186">
        <v>25</v>
      </c>
      <c r="H186">
        <v>0</v>
      </c>
      <c r="I186">
        <v>70</v>
      </c>
      <c r="J186">
        <v>0</v>
      </c>
      <c r="K186">
        <v>0</v>
      </c>
      <c r="L186">
        <v>100</v>
      </c>
      <c r="M186">
        <v>10</v>
      </c>
      <c r="N186">
        <v>0</v>
      </c>
      <c r="O186">
        <v>0</v>
      </c>
      <c r="P186">
        <v>20</v>
      </c>
    </row>
    <row r="187" spans="1:16" customFormat="1" hidden="1" x14ac:dyDescent="0.35">
      <c r="A187" t="s">
        <v>56</v>
      </c>
      <c r="B187" t="s">
        <v>28</v>
      </c>
      <c r="C187">
        <v>50</v>
      </c>
      <c r="D187">
        <v>50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</row>
    <row r="188" spans="1:16" customFormat="1" hidden="1" x14ac:dyDescent="0.35">
      <c r="A188" t="s">
        <v>57</v>
      </c>
      <c r="B188" t="s">
        <v>28</v>
      </c>
      <c r="C188" s="1">
        <v>3155</v>
      </c>
      <c r="D188" s="1">
        <v>2465</v>
      </c>
      <c r="E188">
        <v>400</v>
      </c>
      <c r="F188">
        <v>75</v>
      </c>
      <c r="G188">
        <v>45</v>
      </c>
      <c r="H188">
        <v>0</v>
      </c>
      <c r="I188">
        <v>15</v>
      </c>
      <c r="J188">
        <v>40</v>
      </c>
      <c r="K188">
        <v>0</v>
      </c>
      <c r="L188">
        <v>0</v>
      </c>
      <c r="M188">
        <v>30</v>
      </c>
      <c r="N188">
        <v>0</v>
      </c>
      <c r="O188">
        <v>15</v>
      </c>
      <c r="P188">
        <v>45</v>
      </c>
    </row>
    <row r="189" spans="1:16" customFormat="1" hidden="1" x14ac:dyDescent="0.35">
      <c r="A189" t="s">
        <v>58</v>
      </c>
      <c r="B189" t="s">
        <v>28</v>
      </c>
      <c r="C189">
        <v>140</v>
      </c>
      <c r="D189">
        <v>140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</row>
    <row r="190" spans="1:16" customFormat="1" hidden="1" x14ac:dyDescent="0.35">
      <c r="A190" t="s">
        <v>59</v>
      </c>
      <c r="B190" t="s">
        <v>28</v>
      </c>
      <c r="C190">
        <v>35</v>
      </c>
      <c r="D190">
        <v>35</v>
      </c>
      <c r="E190">
        <v>0</v>
      </c>
      <c r="F190">
        <v>4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</row>
    <row r="191" spans="1:16" customFormat="1" hidden="1" x14ac:dyDescent="0.35">
      <c r="A191" t="s">
        <v>61</v>
      </c>
      <c r="B191" t="s">
        <v>28</v>
      </c>
      <c r="C191">
        <v>10</v>
      </c>
      <c r="D191">
        <v>10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</row>
    <row r="192" spans="1:16" customFormat="1" hidden="1" x14ac:dyDescent="0.35">
      <c r="A192" t="s">
        <v>62</v>
      </c>
      <c r="B192" t="s">
        <v>28</v>
      </c>
      <c r="C192" s="1">
        <v>19485</v>
      </c>
      <c r="D192" s="1">
        <v>15880</v>
      </c>
      <c r="E192" s="1">
        <v>2060</v>
      </c>
      <c r="F192">
        <v>590</v>
      </c>
      <c r="G192">
        <v>225</v>
      </c>
      <c r="H192">
        <v>70</v>
      </c>
      <c r="I192">
        <v>200</v>
      </c>
      <c r="J192">
        <v>215</v>
      </c>
      <c r="K192">
        <v>0</v>
      </c>
      <c r="L192">
        <v>10</v>
      </c>
      <c r="M192">
        <v>35</v>
      </c>
      <c r="N192">
        <v>0</v>
      </c>
      <c r="O192">
        <v>95</v>
      </c>
      <c r="P192">
        <v>55</v>
      </c>
    </row>
    <row r="193" spans="1:16" customFormat="1" hidden="1" x14ac:dyDescent="0.35">
      <c r="A193" t="s">
        <v>63</v>
      </c>
      <c r="B193" t="s">
        <v>28</v>
      </c>
      <c r="C193">
        <v>965</v>
      </c>
      <c r="D193">
        <v>855</v>
      </c>
      <c r="E193">
        <v>25</v>
      </c>
      <c r="F193">
        <v>40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10</v>
      </c>
      <c r="P193">
        <v>0</v>
      </c>
    </row>
    <row r="194" spans="1:16" customFormat="1" hidden="1" x14ac:dyDescent="0.35">
      <c r="A194" t="s">
        <v>64</v>
      </c>
      <c r="B194" t="s">
        <v>28</v>
      </c>
      <c r="C194" s="1">
        <v>1545</v>
      </c>
      <c r="D194" s="1">
        <v>1060</v>
      </c>
      <c r="E194">
        <v>295</v>
      </c>
      <c r="F194">
        <v>75</v>
      </c>
      <c r="G194">
        <v>45</v>
      </c>
      <c r="H194">
        <v>0</v>
      </c>
      <c r="I194">
        <v>0</v>
      </c>
      <c r="J194">
        <v>4</v>
      </c>
      <c r="K194">
        <v>0</v>
      </c>
      <c r="L194">
        <v>4</v>
      </c>
      <c r="M194">
        <v>0</v>
      </c>
      <c r="N194">
        <v>0</v>
      </c>
      <c r="O194">
        <v>0</v>
      </c>
      <c r="P194">
        <v>60</v>
      </c>
    </row>
    <row r="195" spans="1:16" customFormat="1" hidden="1" x14ac:dyDescent="0.35">
      <c r="A195" t="s">
        <v>65</v>
      </c>
      <c r="B195" t="s">
        <v>28</v>
      </c>
      <c r="C195">
        <v>40</v>
      </c>
      <c r="D195">
        <v>15</v>
      </c>
      <c r="E195">
        <v>0</v>
      </c>
      <c r="F195">
        <v>25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</row>
    <row r="196" spans="1:16" customFormat="1" hidden="1" x14ac:dyDescent="0.35">
      <c r="A196" t="s">
        <v>66</v>
      </c>
      <c r="B196" t="s">
        <v>28</v>
      </c>
      <c r="C196">
        <v>4</v>
      </c>
      <c r="D196">
        <v>4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</row>
    <row r="197" spans="1:16" customFormat="1" hidden="1" x14ac:dyDescent="0.35">
      <c r="A197" t="s">
        <v>68</v>
      </c>
      <c r="B197" t="s">
        <v>28</v>
      </c>
      <c r="C197">
        <v>30</v>
      </c>
      <c r="D197">
        <v>25</v>
      </c>
      <c r="E197">
        <v>10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</row>
    <row r="198" spans="1:16" customFormat="1" hidden="1" x14ac:dyDescent="0.35">
      <c r="A198" t="s">
        <v>69</v>
      </c>
      <c r="B198" t="s">
        <v>28</v>
      </c>
      <c r="C198">
        <v>120</v>
      </c>
      <c r="D198">
        <v>105</v>
      </c>
      <c r="E198">
        <v>15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</row>
    <row r="199" spans="1:16" customFormat="1" hidden="1" x14ac:dyDescent="0.35">
      <c r="A199" t="s">
        <v>70</v>
      </c>
      <c r="B199" t="s">
        <v>28</v>
      </c>
      <c r="C199">
        <v>4</v>
      </c>
      <c r="D199">
        <v>0</v>
      </c>
      <c r="E199">
        <v>4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</row>
    <row r="200" spans="1:16" customFormat="1" hidden="1" x14ac:dyDescent="0.35">
      <c r="A200" t="s">
        <v>71</v>
      </c>
      <c r="B200" t="s">
        <v>28</v>
      </c>
      <c r="C200">
        <v>485</v>
      </c>
      <c r="D200">
        <v>385</v>
      </c>
      <c r="E200">
        <v>30</v>
      </c>
      <c r="F200">
        <v>10</v>
      </c>
      <c r="G200">
        <v>50</v>
      </c>
      <c r="H200">
        <v>10</v>
      </c>
      <c r="I200">
        <v>4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</row>
    <row r="201" spans="1:16" customFormat="1" hidden="1" x14ac:dyDescent="0.35">
      <c r="A201" t="s">
        <v>72</v>
      </c>
      <c r="B201" t="s">
        <v>28</v>
      </c>
      <c r="C201">
        <v>20</v>
      </c>
      <c r="D201">
        <v>0</v>
      </c>
      <c r="E201">
        <v>20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</row>
    <row r="202" spans="1:16" customFormat="1" hidden="1" x14ac:dyDescent="0.35">
      <c r="A202" t="s">
        <v>76</v>
      </c>
      <c r="B202" t="s">
        <v>76</v>
      </c>
      <c r="C202" s="1">
        <v>7870</v>
      </c>
      <c r="D202" s="1">
        <v>5865</v>
      </c>
      <c r="E202">
        <v>830</v>
      </c>
      <c r="F202">
        <v>215</v>
      </c>
      <c r="G202">
        <v>4</v>
      </c>
      <c r="H202">
        <v>4</v>
      </c>
      <c r="I202">
        <v>0</v>
      </c>
      <c r="J202">
        <v>65</v>
      </c>
      <c r="K202">
        <v>0</v>
      </c>
      <c r="L202">
        <v>0</v>
      </c>
      <c r="M202">
        <v>0</v>
      </c>
      <c r="N202">
        <v>0</v>
      </c>
      <c r="O202">
        <v>10</v>
      </c>
      <c r="P202">
        <v>60</v>
      </c>
    </row>
    <row r="203" spans="1:16" customFormat="1" hidden="1" x14ac:dyDescent="0.35">
      <c r="A203" t="s">
        <v>32</v>
      </c>
      <c r="B203" t="s">
        <v>76</v>
      </c>
      <c r="C203">
        <v>225</v>
      </c>
      <c r="D203">
        <v>200</v>
      </c>
      <c r="E203">
        <v>10</v>
      </c>
      <c r="F203">
        <v>4</v>
      </c>
      <c r="G203">
        <v>0</v>
      </c>
      <c r="H203">
        <v>4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</row>
    <row r="204" spans="1:16" customFormat="1" hidden="1" x14ac:dyDescent="0.35">
      <c r="A204" t="s">
        <v>40</v>
      </c>
      <c r="B204" t="s">
        <v>76</v>
      </c>
      <c r="C204">
        <v>10</v>
      </c>
      <c r="D204">
        <v>10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</row>
    <row r="205" spans="1:16" customFormat="1" hidden="1" x14ac:dyDescent="0.35">
      <c r="A205" t="s">
        <v>47</v>
      </c>
      <c r="B205" t="s">
        <v>76</v>
      </c>
      <c r="C205">
        <v>55</v>
      </c>
      <c r="D205">
        <v>55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</row>
    <row r="206" spans="1:16" customFormat="1" hidden="1" x14ac:dyDescent="0.35">
      <c r="A206" t="s">
        <v>59</v>
      </c>
      <c r="B206" t="s">
        <v>76</v>
      </c>
      <c r="C206">
        <v>4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4</v>
      </c>
    </row>
    <row r="207" spans="1:16" customFormat="1" hidden="1" x14ac:dyDescent="0.35">
      <c r="A207" t="s">
        <v>61</v>
      </c>
      <c r="B207" t="s">
        <v>76</v>
      </c>
      <c r="C207">
        <v>10</v>
      </c>
      <c r="D207">
        <v>10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</row>
    <row r="208" spans="1:16" customFormat="1" hidden="1" x14ac:dyDescent="0.35">
      <c r="A208" t="s">
        <v>63</v>
      </c>
      <c r="B208" t="s">
        <v>76</v>
      </c>
      <c r="C208">
        <v>15</v>
      </c>
      <c r="D208">
        <v>15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</row>
    <row r="209" spans="1:16" customFormat="1" hidden="1" x14ac:dyDescent="0.35">
      <c r="A209" t="s">
        <v>22</v>
      </c>
      <c r="B209" t="s">
        <v>29</v>
      </c>
      <c r="C209">
        <v>25</v>
      </c>
      <c r="D209">
        <v>0</v>
      </c>
      <c r="E209">
        <v>0</v>
      </c>
      <c r="F209">
        <v>25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</row>
    <row r="210" spans="1:16" customFormat="1" hidden="1" x14ac:dyDescent="0.35">
      <c r="A210" t="s">
        <v>73</v>
      </c>
      <c r="B210" t="s">
        <v>29</v>
      </c>
      <c r="C210">
        <v>70</v>
      </c>
      <c r="D210">
        <v>65</v>
      </c>
      <c r="E210">
        <v>4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</row>
    <row r="211" spans="1:16" customFormat="1" hidden="1" x14ac:dyDescent="0.35">
      <c r="A211" t="s">
        <v>24</v>
      </c>
      <c r="B211" t="s">
        <v>29</v>
      </c>
      <c r="C211">
        <v>455</v>
      </c>
      <c r="D211">
        <v>365</v>
      </c>
      <c r="E211">
        <v>60</v>
      </c>
      <c r="F211">
        <v>15</v>
      </c>
      <c r="G211">
        <v>15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</row>
    <row r="212" spans="1:16" customFormat="1" hidden="1" x14ac:dyDescent="0.35">
      <c r="A212" t="s">
        <v>25</v>
      </c>
      <c r="B212" t="s">
        <v>29</v>
      </c>
      <c r="C212">
        <v>20</v>
      </c>
      <c r="D212">
        <v>20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</row>
    <row r="213" spans="1:16" customFormat="1" hidden="1" x14ac:dyDescent="0.35">
      <c r="A213" t="s">
        <v>28</v>
      </c>
      <c r="B213" t="s">
        <v>29</v>
      </c>
      <c r="C213">
        <v>70</v>
      </c>
      <c r="D213">
        <v>50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10</v>
      </c>
    </row>
    <row r="214" spans="1:16" customFormat="1" hidden="1" x14ac:dyDescent="0.35">
      <c r="A214" t="s">
        <v>29</v>
      </c>
      <c r="B214" t="s">
        <v>29</v>
      </c>
      <c r="C214" s="1">
        <v>43720</v>
      </c>
      <c r="D214" s="1">
        <v>31180</v>
      </c>
      <c r="E214" s="1">
        <v>2705</v>
      </c>
      <c r="F214">
        <v>445</v>
      </c>
      <c r="G214">
        <v>245</v>
      </c>
      <c r="H214">
        <v>30</v>
      </c>
      <c r="I214">
        <v>110</v>
      </c>
      <c r="J214">
        <v>300</v>
      </c>
      <c r="K214">
        <v>0</v>
      </c>
      <c r="L214">
        <v>0</v>
      </c>
      <c r="M214">
        <v>0</v>
      </c>
      <c r="N214">
        <v>60</v>
      </c>
      <c r="O214">
        <v>100</v>
      </c>
      <c r="P214">
        <v>305</v>
      </c>
    </row>
    <row r="215" spans="1:16" customFormat="1" hidden="1" x14ac:dyDescent="0.35">
      <c r="A215" t="s">
        <v>30</v>
      </c>
      <c r="B215" t="s">
        <v>29</v>
      </c>
      <c r="C215">
        <v>10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</row>
    <row r="216" spans="1:16" customFormat="1" hidden="1" x14ac:dyDescent="0.35">
      <c r="A216" t="s">
        <v>36</v>
      </c>
      <c r="B216" t="s">
        <v>29</v>
      </c>
      <c r="C216">
        <v>55</v>
      </c>
      <c r="D216">
        <v>55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</row>
    <row r="217" spans="1:16" customFormat="1" hidden="1" x14ac:dyDescent="0.35">
      <c r="A217" t="s">
        <v>41</v>
      </c>
      <c r="B217" t="s">
        <v>29</v>
      </c>
      <c r="C217">
        <v>4</v>
      </c>
      <c r="D217">
        <v>4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</row>
    <row r="218" spans="1:16" customFormat="1" hidden="1" x14ac:dyDescent="0.35">
      <c r="A218" t="s">
        <v>77</v>
      </c>
      <c r="B218" t="s">
        <v>29</v>
      </c>
      <c r="C218">
        <v>4</v>
      </c>
      <c r="D218">
        <v>0</v>
      </c>
      <c r="E218">
        <v>4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</row>
    <row r="219" spans="1:16" customFormat="1" hidden="1" x14ac:dyDescent="0.35">
      <c r="A219" t="s">
        <v>42</v>
      </c>
      <c r="B219" t="s">
        <v>29</v>
      </c>
      <c r="C219">
        <v>10</v>
      </c>
      <c r="D219">
        <v>10</v>
      </c>
      <c r="E219">
        <v>0</v>
      </c>
      <c r="F219">
        <v>0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</row>
    <row r="220" spans="1:16" customFormat="1" hidden="1" x14ac:dyDescent="0.35">
      <c r="A220" t="s">
        <v>44</v>
      </c>
      <c r="B220" t="s">
        <v>29</v>
      </c>
      <c r="C220">
        <v>170</v>
      </c>
      <c r="D220">
        <v>170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</row>
    <row r="221" spans="1:16" customFormat="1" hidden="1" x14ac:dyDescent="0.35">
      <c r="A221" t="s">
        <v>46</v>
      </c>
      <c r="B221" t="s">
        <v>29</v>
      </c>
      <c r="C221" s="1">
        <v>1250</v>
      </c>
      <c r="D221" s="1">
        <v>1060</v>
      </c>
      <c r="E221">
        <v>155</v>
      </c>
      <c r="F221">
        <v>0</v>
      </c>
      <c r="G221">
        <v>0</v>
      </c>
      <c r="H221">
        <v>4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15</v>
      </c>
      <c r="P221">
        <v>10</v>
      </c>
    </row>
    <row r="222" spans="1:16" customFormat="1" hidden="1" x14ac:dyDescent="0.35">
      <c r="A222" t="s">
        <v>74</v>
      </c>
      <c r="B222" t="s">
        <v>29</v>
      </c>
      <c r="C222">
        <v>30</v>
      </c>
      <c r="D222">
        <v>30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</row>
    <row r="223" spans="1:16" customFormat="1" hidden="1" x14ac:dyDescent="0.35">
      <c r="A223" t="s">
        <v>47</v>
      </c>
      <c r="B223" t="s">
        <v>29</v>
      </c>
      <c r="C223">
        <v>50</v>
      </c>
      <c r="D223">
        <v>4</v>
      </c>
      <c r="E223">
        <v>40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</row>
    <row r="224" spans="1:16" customFormat="1" hidden="1" x14ac:dyDescent="0.35">
      <c r="A224" t="s">
        <v>48</v>
      </c>
      <c r="B224" t="s">
        <v>29</v>
      </c>
      <c r="C224" s="1">
        <v>8325</v>
      </c>
      <c r="D224" s="1">
        <v>7375</v>
      </c>
      <c r="E224">
        <v>680</v>
      </c>
      <c r="F224">
        <v>120</v>
      </c>
      <c r="G224">
        <v>20</v>
      </c>
      <c r="H224">
        <v>15</v>
      </c>
      <c r="I224">
        <v>20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50</v>
      </c>
      <c r="P224">
        <v>20</v>
      </c>
    </row>
    <row r="225" spans="1:16" customFormat="1" hidden="1" x14ac:dyDescent="0.35">
      <c r="A225" t="s">
        <v>50</v>
      </c>
      <c r="B225" t="s">
        <v>29</v>
      </c>
      <c r="C225">
        <v>60</v>
      </c>
      <c r="D225">
        <v>0</v>
      </c>
      <c r="E225">
        <v>35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25</v>
      </c>
    </row>
    <row r="226" spans="1:16" customFormat="1" hidden="1" x14ac:dyDescent="0.35">
      <c r="A226" t="s">
        <v>52</v>
      </c>
      <c r="B226" t="s">
        <v>29</v>
      </c>
      <c r="C226">
        <v>20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20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</row>
    <row r="227" spans="1:16" customFormat="1" hidden="1" x14ac:dyDescent="0.35">
      <c r="A227" t="s">
        <v>53</v>
      </c>
      <c r="B227" t="s">
        <v>29</v>
      </c>
      <c r="C227">
        <v>205</v>
      </c>
      <c r="D227">
        <v>160</v>
      </c>
      <c r="E227">
        <v>15</v>
      </c>
      <c r="F227">
        <v>0</v>
      </c>
      <c r="G227">
        <v>30</v>
      </c>
      <c r="H227">
        <v>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4</v>
      </c>
      <c r="P227">
        <v>0</v>
      </c>
    </row>
    <row r="228" spans="1:16" customFormat="1" hidden="1" x14ac:dyDescent="0.35">
      <c r="A228" t="s">
        <v>57</v>
      </c>
      <c r="B228" t="s">
        <v>29</v>
      </c>
      <c r="C228">
        <v>45</v>
      </c>
      <c r="D228">
        <v>35</v>
      </c>
      <c r="E228">
        <v>0</v>
      </c>
      <c r="F228">
        <v>10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</row>
    <row r="229" spans="1:16" customFormat="1" hidden="1" x14ac:dyDescent="0.35">
      <c r="A229" t="s">
        <v>59</v>
      </c>
      <c r="B229" t="s">
        <v>29</v>
      </c>
      <c r="C229">
        <v>10</v>
      </c>
      <c r="D229">
        <v>10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</row>
    <row r="230" spans="1:16" customFormat="1" hidden="1" x14ac:dyDescent="0.35">
      <c r="A230" t="s">
        <v>61</v>
      </c>
      <c r="B230" t="s">
        <v>29</v>
      </c>
      <c r="C230">
        <v>4</v>
      </c>
      <c r="D230">
        <v>4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</row>
    <row r="231" spans="1:16" customFormat="1" hidden="1" x14ac:dyDescent="0.35">
      <c r="A231" t="s">
        <v>62</v>
      </c>
      <c r="B231" t="s">
        <v>29</v>
      </c>
      <c r="C231">
        <v>10</v>
      </c>
      <c r="D231">
        <v>10</v>
      </c>
      <c r="E231">
        <v>0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</row>
    <row r="232" spans="1:16" customFormat="1" hidden="1" x14ac:dyDescent="0.35">
      <c r="A232" t="s">
        <v>63</v>
      </c>
      <c r="B232" t="s">
        <v>29</v>
      </c>
      <c r="C232">
        <v>30</v>
      </c>
      <c r="D232">
        <v>30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</row>
    <row r="233" spans="1:16" customFormat="1" hidden="1" x14ac:dyDescent="0.35">
      <c r="A233" t="s">
        <v>65</v>
      </c>
      <c r="B233" t="s">
        <v>29</v>
      </c>
      <c r="C233">
        <v>20</v>
      </c>
      <c r="D233">
        <v>20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</row>
    <row r="234" spans="1:16" customFormat="1" hidden="1" x14ac:dyDescent="0.35">
      <c r="A234" t="s">
        <v>69</v>
      </c>
      <c r="B234" t="s">
        <v>29</v>
      </c>
      <c r="C234">
        <v>25</v>
      </c>
      <c r="D234">
        <v>25</v>
      </c>
      <c r="E234">
        <v>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</row>
    <row r="235" spans="1:16" customFormat="1" hidden="1" x14ac:dyDescent="0.35">
      <c r="A235" t="s">
        <v>70</v>
      </c>
      <c r="B235" t="s">
        <v>29</v>
      </c>
      <c r="C235">
        <v>15</v>
      </c>
      <c r="D235">
        <v>15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</row>
    <row r="236" spans="1:16" customFormat="1" hidden="1" x14ac:dyDescent="0.35">
      <c r="A236" t="s">
        <v>71</v>
      </c>
      <c r="B236" t="s">
        <v>29</v>
      </c>
      <c r="C236">
        <v>170</v>
      </c>
      <c r="D236">
        <v>145</v>
      </c>
      <c r="E236">
        <v>25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</row>
    <row r="237" spans="1:16" customFormat="1" hidden="1" x14ac:dyDescent="0.35">
      <c r="A237" t="s">
        <v>72</v>
      </c>
      <c r="B237" t="s">
        <v>29</v>
      </c>
      <c r="C237">
        <v>65</v>
      </c>
      <c r="D237">
        <v>65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</row>
    <row r="238" spans="1:16" customFormat="1" hidden="1" x14ac:dyDescent="0.35">
      <c r="A238" t="s">
        <v>22</v>
      </c>
      <c r="B238" t="s">
        <v>30</v>
      </c>
      <c r="C238">
        <v>65</v>
      </c>
      <c r="D238">
        <v>65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</row>
    <row r="239" spans="1:16" customFormat="1" hidden="1" x14ac:dyDescent="0.35">
      <c r="A239" t="s">
        <v>25</v>
      </c>
      <c r="B239" t="s">
        <v>30</v>
      </c>
      <c r="C239">
        <v>25</v>
      </c>
      <c r="D239">
        <v>25</v>
      </c>
      <c r="E239">
        <v>0</v>
      </c>
      <c r="F239">
        <v>4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</row>
    <row r="240" spans="1:16" customFormat="1" hidden="1" x14ac:dyDescent="0.35">
      <c r="A240" t="s">
        <v>28</v>
      </c>
      <c r="B240" t="s">
        <v>30</v>
      </c>
      <c r="C240">
        <v>65</v>
      </c>
      <c r="D240">
        <v>60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4</v>
      </c>
    </row>
    <row r="241" spans="1:16" customFormat="1" hidden="1" x14ac:dyDescent="0.35">
      <c r="A241" t="s">
        <v>76</v>
      </c>
      <c r="B241" t="s">
        <v>30</v>
      </c>
      <c r="C241">
        <v>10</v>
      </c>
      <c r="D241">
        <v>10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</row>
    <row r="242" spans="1:16" customFormat="1" hidden="1" x14ac:dyDescent="0.35">
      <c r="A242" t="s">
        <v>29</v>
      </c>
      <c r="B242" t="s">
        <v>30</v>
      </c>
      <c r="C242">
        <v>145</v>
      </c>
      <c r="D242">
        <v>115</v>
      </c>
      <c r="E242">
        <v>25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</row>
    <row r="243" spans="1:16" customFormat="1" hidden="1" x14ac:dyDescent="0.35">
      <c r="A243" t="s">
        <v>30</v>
      </c>
      <c r="B243" t="s">
        <v>30</v>
      </c>
      <c r="C243" s="1">
        <v>335565</v>
      </c>
      <c r="D243" s="1">
        <v>257605</v>
      </c>
      <c r="E243" s="1">
        <v>27805</v>
      </c>
      <c r="F243" s="1">
        <v>6460</v>
      </c>
      <c r="G243" s="1">
        <v>3685</v>
      </c>
      <c r="H243" s="1">
        <v>2050</v>
      </c>
      <c r="I243" s="1">
        <v>1590</v>
      </c>
      <c r="J243" s="1">
        <v>4380</v>
      </c>
      <c r="K243">
        <v>65</v>
      </c>
      <c r="L243">
        <v>15</v>
      </c>
      <c r="M243">
        <v>0</v>
      </c>
      <c r="N243">
        <v>105</v>
      </c>
      <c r="O243" s="1">
        <v>1060</v>
      </c>
      <c r="P243" s="1">
        <v>5430</v>
      </c>
    </row>
    <row r="244" spans="1:16" customFormat="1" hidden="1" x14ac:dyDescent="0.35">
      <c r="A244" t="s">
        <v>32</v>
      </c>
      <c r="B244" t="s">
        <v>30</v>
      </c>
      <c r="C244">
        <v>4</v>
      </c>
      <c r="D244">
        <v>0</v>
      </c>
      <c r="E244">
        <v>4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</row>
    <row r="245" spans="1:16" customFormat="1" hidden="1" x14ac:dyDescent="0.35">
      <c r="A245" t="s">
        <v>78</v>
      </c>
      <c r="B245" t="s">
        <v>30</v>
      </c>
      <c r="C245">
        <v>35</v>
      </c>
      <c r="D245">
        <v>0</v>
      </c>
      <c r="E245">
        <v>0</v>
      </c>
      <c r="F245">
        <v>0</v>
      </c>
      <c r="G245">
        <v>0</v>
      </c>
      <c r="H245">
        <v>20</v>
      </c>
      <c r="I245">
        <v>0</v>
      </c>
      <c r="J245">
        <v>10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</row>
    <row r="246" spans="1:16" customFormat="1" hidden="1" x14ac:dyDescent="0.35">
      <c r="A246" t="s">
        <v>33</v>
      </c>
      <c r="B246" t="s">
        <v>30</v>
      </c>
      <c r="C246">
        <v>480</v>
      </c>
      <c r="D246">
        <v>445</v>
      </c>
      <c r="E246">
        <v>30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4</v>
      </c>
    </row>
    <row r="247" spans="1:16" customFormat="1" hidden="1" x14ac:dyDescent="0.35">
      <c r="A247" t="s">
        <v>75</v>
      </c>
      <c r="B247" t="s">
        <v>30</v>
      </c>
      <c r="C247" s="1">
        <v>5775</v>
      </c>
      <c r="D247" s="1">
        <v>4330</v>
      </c>
      <c r="E247">
        <v>560</v>
      </c>
      <c r="F247">
        <v>220</v>
      </c>
      <c r="G247">
        <v>125</v>
      </c>
      <c r="H247">
        <v>135</v>
      </c>
      <c r="I247">
        <v>335</v>
      </c>
      <c r="J247">
        <v>30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25</v>
      </c>
    </row>
    <row r="248" spans="1:16" customFormat="1" hidden="1" x14ac:dyDescent="0.35">
      <c r="A248" t="s">
        <v>36</v>
      </c>
      <c r="B248" t="s">
        <v>30</v>
      </c>
      <c r="C248">
        <v>425</v>
      </c>
      <c r="D248">
        <v>305</v>
      </c>
      <c r="E248">
        <v>30</v>
      </c>
      <c r="F248">
        <v>10</v>
      </c>
      <c r="G248">
        <v>0</v>
      </c>
      <c r="H248">
        <v>10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50</v>
      </c>
    </row>
    <row r="249" spans="1:16" customFormat="1" hidden="1" x14ac:dyDescent="0.35">
      <c r="A249" t="s">
        <v>37</v>
      </c>
      <c r="B249" t="s">
        <v>30</v>
      </c>
      <c r="C249" s="1">
        <v>10530</v>
      </c>
      <c r="D249" s="1">
        <v>8940</v>
      </c>
      <c r="E249">
        <v>820</v>
      </c>
      <c r="F249">
        <v>120</v>
      </c>
      <c r="G249">
        <v>270</v>
      </c>
      <c r="H249">
        <v>175</v>
      </c>
      <c r="I249">
        <v>0</v>
      </c>
      <c r="J249">
        <v>15</v>
      </c>
      <c r="K249">
        <v>0</v>
      </c>
      <c r="L249">
        <v>0</v>
      </c>
      <c r="M249">
        <v>0</v>
      </c>
      <c r="N249">
        <v>0</v>
      </c>
      <c r="O249">
        <v>25</v>
      </c>
      <c r="P249">
        <v>115</v>
      </c>
    </row>
    <row r="250" spans="1:16" customFormat="1" hidden="1" x14ac:dyDescent="0.35">
      <c r="A250" t="s">
        <v>38</v>
      </c>
      <c r="B250" t="s">
        <v>30</v>
      </c>
      <c r="C250">
        <v>15</v>
      </c>
      <c r="D250">
        <v>0</v>
      </c>
      <c r="E250">
        <v>15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</row>
    <row r="251" spans="1:16" customFormat="1" hidden="1" x14ac:dyDescent="0.35">
      <c r="A251" t="s">
        <v>39</v>
      </c>
      <c r="B251" t="s">
        <v>30</v>
      </c>
      <c r="C251">
        <v>180</v>
      </c>
      <c r="D251">
        <v>165</v>
      </c>
      <c r="E251">
        <v>15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</row>
    <row r="252" spans="1:16" customFormat="1" hidden="1" x14ac:dyDescent="0.35">
      <c r="A252" t="s">
        <v>41</v>
      </c>
      <c r="B252" t="s">
        <v>30</v>
      </c>
      <c r="C252" s="1">
        <v>1715</v>
      </c>
      <c r="D252" s="1">
        <v>1260</v>
      </c>
      <c r="E252">
        <v>270</v>
      </c>
      <c r="F252">
        <v>130</v>
      </c>
      <c r="G252">
        <v>0</v>
      </c>
      <c r="H252">
        <v>0</v>
      </c>
      <c r="I252">
        <v>15</v>
      </c>
      <c r="J252">
        <v>0</v>
      </c>
      <c r="K252">
        <v>0</v>
      </c>
      <c r="L252">
        <v>0</v>
      </c>
      <c r="M252">
        <v>10</v>
      </c>
      <c r="N252">
        <v>0</v>
      </c>
      <c r="O252">
        <v>0</v>
      </c>
      <c r="P252">
        <v>25</v>
      </c>
    </row>
    <row r="253" spans="1:16" customFormat="1" hidden="1" x14ac:dyDescent="0.35">
      <c r="A253" t="s">
        <v>42</v>
      </c>
      <c r="B253" t="s">
        <v>30</v>
      </c>
      <c r="C253">
        <v>230</v>
      </c>
      <c r="D253">
        <v>80</v>
      </c>
      <c r="E253">
        <v>15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135</v>
      </c>
    </row>
    <row r="254" spans="1:16" customFormat="1" hidden="1" x14ac:dyDescent="0.35">
      <c r="A254" t="s">
        <v>43</v>
      </c>
      <c r="B254" t="s">
        <v>30</v>
      </c>
      <c r="C254">
        <v>15</v>
      </c>
      <c r="D254">
        <v>15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</row>
    <row r="255" spans="1:16" customFormat="1" hidden="1" x14ac:dyDescent="0.35">
      <c r="A255" t="s">
        <v>44</v>
      </c>
      <c r="B255" t="s">
        <v>30</v>
      </c>
      <c r="C255">
        <v>100</v>
      </c>
      <c r="D255">
        <v>100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</row>
    <row r="256" spans="1:16" customFormat="1" hidden="1" x14ac:dyDescent="0.35">
      <c r="A256" t="s">
        <v>45</v>
      </c>
      <c r="B256" t="s">
        <v>30</v>
      </c>
      <c r="C256">
        <v>55</v>
      </c>
      <c r="D256">
        <v>50</v>
      </c>
      <c r="E256">
        <v>0</v>
      </c>
      <c r="F256">
        <v>10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</row>
    <row r="257" spans="1:16" customFormat="1" hidden="1" x14ac:dyDescent="0.35">
      <c r="A257" t="s">
        <v>46</v>
      </c>
      <c r="B257" t="s">
        <v>30</v>
      </c>
      <c r="C257">
        <v>140</v>
      </c>
      <c r="D257">
        <v>105</v>
      </c>
      <c r="E257">
        <v>4</v>
      </c>
      <c r="F257">
        <v>0</v>
      </c>
      <c r="G257">
        <v>0</v>
      </c>
      <c r="H257">
        <v>0</v>
      </c>
      <c r="I257">
        <v>0</v>
      </c>
      <c r="J257">
        <v>20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</row>
    <row r="258" spans="1:16" customFormat="1" hidden="1" x14ac:dyDescent="0.35">
      <c r="A258" t="s">
        <v>47</v>
      </c>
      <c r="B258" t="s">
        <v>30</v>
      </c>
      <c r="C258">
        <v>210</v>
      </c>
      <c r="D258">
        <v>125</v>
      </c>
      <c r="E258">
        <v>70</v>
      </c>
      <c r="F258">
        <v>0</v>
      </c>
      <c r="G258">
        <v>15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</row>
    <row r="259" spans="1:16" customFormat="1" hidden="1" x14ac:dyDescent="0.35">
      <c r="A259" t="s">
        <v>48</v>
      </c>
      <c r="B259" t="s">
        <v>30</v>
      </c>
      <c r="C259">
        <v>260</v>
      </c>
      <c r="D259">
        <v>235</v>
      </c>
      <c r="E259">
        <v>20</v>
      </c>
      <c r="F259">
        <v>0</v>
      </c>
      <c r="G259">
        <v>0</v>
      </c>
      <c r="H259">
        <v>10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</row>
    <row r="260" spans="1:16" customFormat="1" hidden="1" x14ac:dyDescent="0.35">
      <c r="A260" t="s">
        <v>50</v>
      </c>
      <c r="B260" t="s">
        <v>30</v>
      </c>
      <c r="C260">
        <v>45</v>
      </c>
      <c r="D260">
        <v>15</v>
      </c>
      <c r="E260">
        <v>25</v>
      </c>
      <c r="F260">
        <v>0</v>
      </c>
      <c r="G260">
        <v>0</v>
      </c>
      <c r="H260">
        <v>0</v>
      </c>
      <c r="I260">
        <v>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</row>
    <row r="261" spans="1:16" customFormat="1" hidden="1" x14ac:dyDescent="0.35">
      <c r="A261" t="s">
        <v>51</v>
      </c>
      <c r="B261" t="s">
        <v>30</v>
      </c>
      <c r="C261">
        <v>35</v>
      </c>
      <c r="D261">
        <v>20</v>
      </c>
      <c r="E261">
        <v>0</v>
      </c>
      <c r="F261">
        <v>0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15</v>
      </c>
    </row>
    <row r="262" spans="1:16" customFormat="1" hidden="1" x14ac:dyDescent="0.35">
      <c r="A262" t="s">
        <v>52</v>
      </c>
      <c r="B262" t="s">
        <v>30</v>
      </c>
      <c r="C262">
        <v>25</v>
      </c>
      <c r="D262">
        <v>25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</row>
    <row r="263" spans="1:16" customFormat="1" hidden="1" x14ac:dyDescent="0.35">
      <c r="A263" t="s">
        <v>53</v>
      </c>
      <c r="B263" t="s">
        <v>30</v>
      </c>
      <c r="C263">
        <v>350</v>
      </c>
      <c r="D263">
        <v>295</v>
      </c>
      <c r="E263">
        <v>15</v>
      </c>
      <c r="F263">
        <v>0</v>
      </c>
      <c r="G263">
        <v>10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15</v>
      </c>
    </row>
    <row r="264" spans="1:16" customFormat="1" hidden="1" x14ac:dyDescent="0.35">
      <c r="A264" t="s">
        <v>54</v>
      </c>
      <c r="B264" t="s">
        <v>30</v>
      </c>
      <c r="C264">
        <v>275</v>
      </c>
      <c r="D264">
        <v>230</v>
      </c>
      <c r="E264">
        <v>0</v>
      </c>
      <c r="F264">
        <v>10</v>
      </c>
      <c r="G264">
        <v>0</v>
      </c>
      <c r="H264">
        <v>0</v>
      </c>
      <c r="I264">
        <v>30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</row>
    <row r="265" spans="1:16" customFormat="1" hidden="1" x14ac:dyDescent="0.35">
      <c r="A265" t="s">
        <v>55</v>
      </c>
      <c r="B265" t="s">
        <v>30</v>
      </c>
      <c r="C265">
        <v>75</v>
      </c>
      <c r="D265">
        <v>75</v>
      </c>
      <c r="E265">
        <v>0</v>
      </c>
      <c r="F265">
        <v>0</v>
      </c>
      <c r="G265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</row>
    <row r="266" spans="1:16" customFormat="1" hidden="1" x14ac:dyDescent="0.35">
      <c r="A266" t="s">
        <v>56</v>
      </c>
      <c r="B266" t="s">
        <v>30</v>
      </c>
      <c r="C266">
        <v>55</v>
      </c>
      <c r="D266">
        <v>55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</row>
    <row r="267" spans="1:16" customFormat="1" hidden="1" x14ac:dyDescent="0.35">
      <c r="A267" t="s">
        <v>57</v>
      </c>
      <c r="B267" t="s">
        <v>30</v>
      </c>
      <c r="C267">
        <v>130</v>
      </c>
      <c r="D267">
        <v>125</v>
      </c>
      <c r="E267">
        <v>0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</row>
    <row r="268" spans="1:16" customFormat="1" hidden="1" x14ac:dyDescent="0.35">
      <c r="A268" t="s">
        <v>58</v>
      </c>
      <c r="B268" t="s">
        <v>30</v>
      </c>
      <c r="C268">
        <v>45</v>
      </c>
      <c r="D268">
        <v>45</v>
      </c>
      <c r="E268">
        <v>0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</row>
    <row r="269" spans="1:16" customFormat="1" hidden="1" x14ac:dyDescent="0.35">
      <c r="A269" t="s">
        <v>59</v>
      </c>
      <c r="B269" t="s">
        <v>30</v>
      </c>
      <c r="C269">
        <v>20</v>
      </c>
      <c r="D269">
        <v>20</v>
      </c>
      <c r="E269">
        <v>0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</row>
    <row r="270" spans="1:16" customFormat="1" hidden="1" x14ac:dyDescent="0.35">
      <c r="A270" t="s">
        <v>61</v>
      </c>
      <c r="B270" t="s">
        <v>30</v>
      </c>
      <c r="C270">
        <v>10</v>
      </c>
      <c r="D270">
        <v>10</v>
      </c>
      <c r="E270">
        <v>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</row>
    <row r="271" spans="1:16" customFormat="1" hidden="1" x14ac:dyDescent="0.35">
      <c r="A271" t="s">
        <v>62</v>
      </c>
      <c r="B271" t="s">
        <v>30</v>
      </c>
      <c r="C271">
        <v>60</v>
      </c>
      <c r="D271">
        <v>40</v>
      </c>
      <c r="E271">
        <v>20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</row>
    <row r="272" spans="1:16" customFormat="1" hidden="1" x14ac:dyDescent="0.35">
      <c r="A272" t="s">
        <v>63</v>
      </c>
      <c r="B272" t="s">
        <v>30</v>
      </c>
      <c r="C272">
        <v>10</v>
      </c>
      <c r="D272">
        <v>10</v>
      </c>
      <c r="E272">
        <v>0</v>
      </c>
      <c r="F272">
        <v>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</row>
    <row r="273" spans="1:16" customFormat="1" hidden="1" x14ac:dyDescent="0.35">
      <c r="A273" t="s">
        <v>64</v>
      </c>
      <c r="B273" t="s">
        <v>30</v>
      </c>
      <c r="C273">
        <v>555</v>
      </c>
      <c r="D273">
        <v>390</v>
      </c>
      <c r="E273">
        <v>30</v>
      </c>
      <c r="F273">
        <v>45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90</v>
      </c>
    </row>
    <row r="274" spans="1:16" customFormat="1" hidden="1" x14ac:dyDescent="0.35">
      <c r="A274" t="s">
        <v>65</v>
      </c>
      <c r="B274" t="s">
        <v>30</v>
      </c>
      <c r="C274">
        <v>35</v>
      </c>
      <c r="D274">
        <v>30</v>
      </c>
      <c r="E274">
        <v>4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</row>
    <row r="275" spans="1:16" customFormat="1" hidden="1" x14ac:dyDescent="0.35">
      <c r="A275" t="s">
        <v>66</v>
      </c>
      <c r="B275" t="s">
        <v>30</v>
      </c>
      <c r="C275">
        <v>20</v>
      </c>
      <c r="D275">
        <v>15</v>
      </c>
      <c r="E275">
        <v>0</v>
      </c>
      <c r="F275">
        <v>4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</row>
    <row r="276" spans="1:16" customFormat="1" hidden="1" x14ac:dyDescent="0.35">
      <c r="A276" t="s">
        <v>68</v>
      </c>
      <c r="B276" t="s">
        <v>30</v>
      </c>
      <c r="C276" s="1">
        <v>9555</v>
      </c>
      <c r="D276" s="1">
        <v>7870</v>
      </c>
      <c r="E276">
        <v>745</v>
      </c>
      <c r="F276">
        <v>225</v>
      </c>
      <c r="G276">
        <v>115</v>
      </c>
      <c r="H276">
        <v>170</v>
      </c>
      <c r="I276">
        <v>70</v>
      </c>
      <c r="J276">
        <v>75</v>
      </c>
      <c r="K276">
        <v>0</v>
      </c>
      <c r="L276">
        <v>0</v>
      </c>
      <c r="M276">
        <v>0</v>
      </c>
      <c r="N276">
        <v>0</v>
      </c>
      <c r="O276">
        <v>85</v>
      </c>
      <c r="P276">
        <v>165</v>
      </c>
    </row>
    <row r="277" spans="1:16" customFormat="1" hidden="1" x14ac:dyDescent="0.35">
      <c r="A277" t="s">
        <v>69</v>
      </c>
      <c r="B277" t="s">
        <v>30</v>
      </c>
      <c r="C277">
        <v>15</v>
      </c>
      <c r="D277">
        <v>15</v>
      </c>
      <c r="E277">
        <v>0</v>
      </c>
      <c r="F277">
        <v>0</v>
      </c>
      <c r="G277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</row>
    <row r="278" spans="1:16" customFormat="1" hidden="1" x14ac:dyDescent="0.35">
      <c r="A278" t="s">
        <v>70</v>
      </c>
      <c r="B278" t="s">
        <v>30</v>
      </c>
      <c r="C278">
        <v>75</v>
      </c>
      <c r="D278">
        <v>75</v>
      </c>
      <c r="E278">
        <v>0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</row>
    <row r="279" spans="1:16" customFormat="1" hidden="1" x14ac:dyDescent="0.35">
      <c r="A279" t="s">
        <v>71</v>
      </c>
      <c r="B279" t="s">
        <v>30</v>
      </c>
      <c r="C279">
        <v>75</v>
      </c>
      <c r="D279">
        <v>30</v>
      </c>
      <c r="E279">
        <v>0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</row>
    <row r="280" spans="1:16" customFormat="1" hidden="1" x14ac:dyDescent="0.35">
      <c r="A280" t="s">
        <v>72</v>
      </c>
      <c r="B280" t="s">
        <v>30</v>
      </c>
      <c r="C280">
        <v>20</v>
      </c>
      <c r="D280">
        <v>20</v>
      </c>
      <c r="E280">
        <v>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</row>
    <row r="281" spans="1:16" customFormat="1" hidden="1" x14ac:dyDescent="0.35">
      <c r="A281" t="s">
        <v>25</v>
      </c>
      <c r="B281" t="s">
        <v>31</v>
      </c>
      <c r="C281" s="1">
        <v>1040</v>
      </c>
      <c r="D281">
        <v>835</v>
      </c>
      <c r="E281">
        <v>125</v>
      </c>
      <c r="F281">
        <v>40</v>
      </c>
      <c r="G281">
        <v>30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</row>
    <row r="282" spans="1:16" customFormat="1" hidden="1" x14ac:dyDescent="0.35">
      <c r="A282" t="s">
        <v>27</v>
      </c>
      <c r="B282" t="s">
        <v>31</v>
      </c>
      <c r="C282">
        <v>255</v>
      </c>
      <c r="D282">
        <v>225</v>
      </c>
      <c r="E282">
        <v>4</v>
      </c>
      <c r="F282">
        <v>25</v>
      </c>
      <c r="G282">
        <v>0</v>
      </c>
      <c r="H282">
        <v>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</row>
    <row r="283" spans="1:16" customFormat="1" hidden="1" x14ac:dyDescent="0.35">
      <c r="A283" t="s">
        <v>30</v>
      </c>
      <c r="B283" t="s">
        <v>31</v>
      </c>
      <c r="C283">
        <v>15</v>
      </c>
      <c r="D283">
        <v>15</v>
      </c>
      <c r="E283">
        <v>0</v>
      </c>
      <c r="F283">
        <v>0</v>
      </c>
      <c r="G283">
        <v>0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</row>
    <row r="284" spans="1:16" customFormat="1" hidden="1" x14ac:dyDescent="0.35">
      <c r="A284" t="s">
        <v>31</v>
      </c>
      <c r="B284" t="s">
        <v>31</v>
      </c>
      <c r="C284" s="1">
        <v>6565</v>
      </c>
      <c r="D284" s="1">
        <v>4890</v>
      </c>
      <c r="E284">
        <v>540</v>
      </c>
      <c r="F284">
        <v>140</v>
      </c>
      <c r="G284">
        <v>15</v>
      </c>
      <c r="H284">
        <v>0</v>
      </c>
      <c r="I284">
        <v>0</v>
      </c>
      <c r="J284">
        <v>30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90</v>
      </c>
    </row>
    <row r="285" spans="1:16" customFormat="1" hidden="1" x14ac:dyDescent="0.35">
      <c r="A285" t="s">
        <v>44</v>
      </c>
      <c r="B285" t="s">
        <v>31</v>
      </c>
      <c r="C285">
        <v>15</v>
      </c>
      <c r="D285">
        <v>15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</row>
    <row r="286" spans="1:16" customFormat="1" hidden="1" x14ac:dyDescent="0.35">
      <c r="A286" t="s">
        <v>46</v>
      </c>
      <c r="B286" t="s">
        <v>31</v>
      </c>
      <c r="C286">
        <v>4</v>
      </c>
      <c r="D286">
        <v>4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</row>
    <row r="287" spans="1:16" customFormat="1" hidden="1" x14ac:dyDescent="0.35">
      <c r="A287" t="s">
        <v>48</v>
      </c>
      <c r="B287" t="s">
        <v>31</v>
      </c>
      <c r="C287">
        <v>130</v>
      </c>
      <c r="D287">
        <v>130</v>
      </c>
      <c r="E287">
        <v>0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</row>
    <row r="288" spans="1:16" customFormat="1" hidden="1" x14ac:dyDescent="0.35">
      <c r="A288" t="s">
        <v>50</v>
      </c>
      <c r="B288" t="s">
        <v>31</v>
      </c>
      <c r="C288">
        <v>10</v>
      </c>
      <c r="D288">
        <v>10</v>
      </c>
      <c r="E288">
        <v>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</row>
    <row r="289" spans="1:16" customFormat="1" hidden="1" x14ac:dyDescent="0.35">
      <c r="A289" t="s">
        <v>57</v>
      </c>
      <c r="B289" t="s">
        <v>31</v>
      </c>
      <c r="C289">
        <v>35</v>
      </c>
      <c r="D289">
        <v>0</v>
      </c>
      <c r="E289">
        <v>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</row>
    <row r="290" spans="1:16" customFormat="1" hidden="1" x14ac:dyDescent="0.35">
      <c r="A290" t="s">
        <v>59</v>
      </c>
      <c r="B290" t="s">
        <v>31</v>
      </c>
      <c r="C290">
        <v>60</v>
      </c>
      <c r="D290">
        <v>60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</row>
    <row r="291" spans="1:16" customFormat="1" hidden="1" x14ac:dyDescent="0.35">
      <c r="A291" t="s">
        <v>61</v>
      </c>
      <c r="B291" t="s">
        <v>31</v>
      </c>
      <c r="C291">
        <v>4</v>
      </c>
      <c r="D291">
        <v>4</v>
      </c>
      <c r="E291">
        <v>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</row>
    <row r="292" spans="1:16" customFormat="1" hidden="1" x14ac:dyDescent="0.35">
      <c r="A292" t="s">
        <v>65</v>
      </c>
      <c r="B292" t="s">
        <v>31</v>
      </c>
      <c r="C292">
        <v>55</v>
      </c>
      <c r="D292">
        <v>10</v>
      </c>
      <c r="E292">
        <v>0</v>
      </c>
      <c r="F292">
        <v>0</v>
      </c>
      <c r="G292">
        <v>0</v>
      </c>
      <c r="H292">
        <v>0</v>
      </c>
      <c r="I292">
        <v>30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</row>
    <row r="293" spans="1:16" customFormat="1" hidden="1" x14ac:dyDescent="0.35">
      <c r="A293" t="s">
        <v>66</v>
      </c>
      <c r="B293" t="s">
        <v>31</v>
      </c>
      <c r="C293">
        <v>745</v>
      </c>
      <c r="D293">
        <v>640</v>
      </c>
      <c r="E293">
        <v>90</v>
      </c>
      <c r="F293">
        <v>4</v>
      </c>
      <c r="G293">
        <v>0</v>
      </c>
      <c r="H293">
        <v>0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10</v>
      </c>
    </row>
    <row r="294" spans="1:16" customFormat="1" hidden="1" x14ac:dyDescent="0.35">
      <c r="A294" t="s">
        <v>71</v>
      </c>
      <c r="B294" t="s">
        <v>31</v>
      </c>
      <c r="C294">
        <v>60</v>
      </c>
      <c r="D294">
        <v>60</v>
      </c>
      <c r="E294">
        <v>0</v>
      </c>
      <c r="F294">
        <v>0</v>
      </c>
      <c r="G294">
        <v>0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</row>
    <row r="295" spans="1:16" customFormat="1" hidden="1" x14ac:dyDescent="0.35">
      <c r="A295" t="s">
        <v>22</v>
      </c>
      <c r="B295" t="s">
        <v>32</v>
      </c>
      <c r="C295">
        <v>35</v>
      </c>
      <c r="D295">
        <v>20</v>
      </c>
      <c r="E295">
        <v>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</row>
    <row r="296" spans="1:16" customFormat="1" hidden="1" x14ac:dyDescent="0.35">
      <c r="A296" t="s">
        <v>25</v>
      </c>
      <c r="B296" t="s">
        <v>32</v>
      </c>
      <c r="C296">
        <v>25</v>
      </c>
      <c r="D296">
        <v>25</v>
      </c>
      <c r="E296">
        <v>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</row>
    <row r="297" spans="1:16" customFormat="1" hidden="1" x14ac:dyDescent="0.35">
      <c r="A297" t="s">
        <v>28</v>
      </c>
      <c r="B297" t="s">
        <v>32</v>
      </c>
      <c r="C297">
        <v>15</v>
      </c>
      <c r="D297">
        <v>0</v>
      </c>
      <c r="E297">
        <v>15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</row>
    <row r="298" spans="1:16" customFormat="1" hidden="1" x14ac:dyDescent="0.35">
      <c r="A298" t="s">
        <v>76</v>
      </c>
      <c r="B298" t="s">
        <v>32</v>
      </c>
      <c r="C298">
        <v>80</v>
      </c>
      <c r="D298">
        <v>45</v>
      </c>
      <c r="E298">
        <v>30</v>
      </c>
      <c r="F298">
        <v>4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</row>
    <row r="299" spans="1:16" customFormat="1" hidden="1" x14ac:dyDescent="0.35">
      <c r="A299" t="s">
        <v>29</v>
      </c>
      <c r="B299" t="s">
        <v>32</v>
      </c>
      <c r="C299">
        <v>115</v>
      </c>
      <c r="D299">
        <v>10</v>
      </c>
      <c r="E299">
        <v>0</v>
      </c>
      <c r="F299">
        <v>4</v>
      </c>
      <c r="G299">
        <v>0</v>
      </c>
      <c r="H299">
        <v>0</v>
      </c>
      <c r="I299">
        <v>0</v>
      </c>
      <c r="J299">
        <v>50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</row>
    <row r="300" spans="1:16" customFormat="1" hidden="1" x14ac:dyDescent="0.35">
      <c r="A300" t="s">
        <v>30</v>
      </c>
      <c r="B300" t="s">
        <v>32</v>
      </c>
      <c r="C300">
        <v>4</v>
      </c>
      <c r="D300">
        <v>0</v>
      </c>
      <c r="E300">
        <v>4</v>
      </c>
      <c r="F300">
        <v>0</v>
      </c>
      <c r="G300">
        <v>0</v>
      </c>
      <c r="H300">
        <v>0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</row>
    <row r="301" spans="1:16" customFormat="1" hidden="1" x14ac:dyDescent="0.35">
      <c r="A301" t="s">
        <v>31</v>
      </c>
      <c r="B301" t="s">
        <v>32</v>
      </c>
      <c r="C301">
        <v>4</v>
      </c>
      <c r="D301">
        <v>4</v>
      </c>
      <c r="E301">
        <v>0</v>
      </c>
      <c r="F301">
        <v>0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</row>
    <row r="302" spans="1:16" customFormat="1" hidden="1" x14ac:dyDescent="0.35">
      <c r="A302" t="s">
        <v>32</v>
      </c>
      <c r="B302" t="s">
        <v>32</v>
      </c>
      <c r="C302" s="1">
        <v>56370</v>
      </c>
      <c r="D302" s="1">
        <v>40920</v>
      </c>
      <c r="E302" s="1">
        <v>4165</v>
      </c>
      <c r="F302">
        <v>780</v>
      </c>
      <c r="G302">
        <v>200</v>
      </c>
      <c r="H302">
        <v>65</v>
      </c>
      <c r="I302">
        <v>80</v>
      </c>
      <c r="J302">
        <v>905</v>
      </c>
      <c r="K302">
        <v>60</v>
      </c>
      <c r="L302">
        <v>0</v>
      </c>
      <c r="M302">
        <v>0</v>
      </c>
      <c r="N302">
        <v>4</v>
      </c>
      <c r="O302">
        <v>240</v>
      </c>
      <c r="P302">
        <v>220</v>
      </c>
    </row>
    <row r="303" spans="1:16" customFormat="1" hidden="1" x14ac:dyDescent="0.35">
      <c r="A303" t="s">
        <v>33</v>
      </c>
      <c r="B303" t="s">
        <v>32</v>
      </c>
      <c r="C303">
        <v>15</v>
      </c>
      <c r="D303">
        <v>15</v>
      </c>
      <c r="E303">
        <v>0</v>
      </c>
      <c r="F303">
        <v>0</v>
      </c>
      <c r="G303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</row>
    <row r="304" spans="1:16" customFormat="1" hidden="1" x14ac:dyDescent="0.35">
      <c r="A304" t="s">
        <v>36</v>
      </c>
      <c r="B304" t="s">
        <v>32</v>
      </c>
      <c r="C304">
        <v>125</v>
      </c>
      <c r="D304">
        <v>55</v>
      </c>
      <c r="E304">
        <v>10</v>
      </c>
      <c r="F304">
        <v>10</v>
      </c>
      <c r="G304">
        <v>0</v>
      </c>
      <c r="H304">
        <v>0</v>
      </c>
      <c r="I304">
        <v>0</v>
      </c>
      <c r="J304">
        <v>4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30</v>
      </c>
    </row>
    <row r="305" spans="1:16" customFormat="1" hidden="1" x14ac:dyDescent="0.35">
      <c r="A305" t="s">
        <v>38</v>
      </c>
      <c r="B305" t="s">
        <v>32</v>
      </c>
      <c r="C305">
        <v>40</v>
      </c>
      <c r="D305">
        <v>40</v>
      </c>
      <c r="E305">
        <v>0</v>
      </c>
      <c r="F305">
        <v>0</v>
      </c>
      <c r="G305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</row>
    <row r="306" spans="1:16" customFormat="1" hidden="1" x14ac:dyDescent="0.35">
      <c r="A306" t="s">
        <v>40</v>
      </c>
      <c r="B306" t="s">
        <v>32</v>
      </c>
      <c r="C306">
        <v>115</v>
      </c>
      <c r="D306">
        <v>115</v>
      </c>
      <c r="E306">
        <v>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</row>
    <row r="307" spans="1:16" customFormat="1" hidden="1" x14ac:dyDescent="0.35">
      <c r="A307" t="s">
        <v>41</v>
      </c>
      <c r="B307" t="s">
        <v>32</v>
      </c>
      <c r="C307">
        <v>55</v>
      </c>
      <c r="D307">
        <v>35</v>
      </c>
      <c r="E307">
        <v>15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</row>
    <row r="308" spans="1:16" customFormat="1" hidden="1" x14ac:dyDescent="0.35">
      <c r="A308" t="s">
        <v>42</v>
      </c>
      <c r="B308" t="s">
        <v>32</v>
      </c>
      <c r="C308">
        <v>4</v>
      </c>
      <c r="D308">
        <v>0</v>
      </c>
      <c r="E308">
        <v>0</v>
      </c>
      <c r="F308">
        <v>0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</row>
    <row r="309" spans="1:16" customFormat="1" hidden="1" x14ac:dyDescent="0.35">
      <c r="A309" t="s">
        <v>43</v>
      </c>
      <c r="B309" t="s">
        <v>32</v>
      </c>
      <c r="C309">
        <v>4</v>
      </c>
      <c r="D309">
        <v>4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</row>
    <row r="310" spans="1:16" customFormat="1" hidden="1" x14ac:dyDescent="0.35">
      <c r="A310" t="s">
        <v>44</v>
      </c>
      <c r="B310" t="s">
        <v>32</v>
      </c>
      <c r="C310">
        <v>10</v>
      </c>
      <c r="D310">
        <v>10</v>
      </c>
      <c r="E310">
        <v>0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</row>
    <row r="311" spans="1:16" customFormat="1" hidden="1" x14ac:dyDescent="0.35">
      <c r="A311" t="s">
        <v>45</v>
      </c>
      <c r="B311" t="s">
        <v>32</v>
      </c>
      <c r="C311">
        <v>25</v>
      </c>
      <c r="D311">
        <v>15</v>
      </c>
      <c r="E311">
        <v>0</v>
      </c>
      <c r="F311">
        <v>10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</row>
    <row r="312" spans="1:16" customFormat="1" hidden="1" x14ac:dyDescent="0.35">
      <c r="A312" t="s">
        <v>46</v>
      </c>
      <c r="B312" t="s">
        <v>32</v>
      </c>
      <c r="C312">
        <v>40</v>
      </c>
      <c r="D312">
        <v>25</v>
      </c>
      <c r="E312">
        <v>0</v>
      </c>
      <c r="F312">
        <v>0</v>
      </c>
      <c r="G312">
        <v>0</v>
      </c>
      <c r="H312">
        <v>0</v>
      </c>
      <c r="I312">
        <v>0</v>
      </c>
      <c r="J312">
        <v>15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</row>
    <row r="313" spans="1:16" customFormat="1" hidden="1" x14ac:dyDescent="0.35">
      <c r="A313" t="s">
        <v>47</v>
      </c>
      <c r="B313" t="s">
        <v>32</v>
      </c>
      <c r="C313">
        <v>10</v>
      </c>
      <c r="D313">
        <v>10</v>
      </c>
      <c r="E313">
        <v>0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</row>
    <row r="314" spans="1:16" customFormat="1" hidden="1" x14ac:dyDescent="0.35">
      <c r="A314" t="s">
        <v>48</v>
      </c>
      <c r="B314" t="s">
        <v>32</v>
      </c>
      <c r="C314">
        <v>15</v>
      </c>
      <c r="D314">
        <v>15</v>
      </c>
      <c r="E314">
        <v>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</row>
    <row r="315" spans="1:16" customFormat="1" hidden="1" x14ac:dyDescent="0.35">
      <c r="A315" t="s">
        <v>49</v>
      </c>
      <c r="B315" t="s">
        <v>32</v>
      </c>
      <c r="C315">
        <v>15</v>
      </c>
      <c r="D315">
        <v>15</v>
      </c>
      <c r="E315">
        <v>0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</row>
    <row r="316" spans="1:16" customFormat="1" hidden="1" x14ac:dyDescent="0.35">
      <c r="A316" t="s">
        <v>50</v>
      </c>
      <c r="B316" t="s">
        <v>32</v>
      </c>
      <c r="C316">
        <v>10</v>
      </c>
      <c r="D316">
        <v>0</v>
      </c>
      <c r="E316">
        <v>10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</row>
    <row r="317" spans="1:16" customFormat="1" hidden="1" x14ac:dyDescent="0.35">
      <c r="A317" t="s">
        <v>51</v>
      </c>
      <c r="B317" t="s">
        <v>32</v>
      </c>
      <c r="C317">
        <v>15</v>
      </c>
      <c r="D317">
        <v>15</v>
      </c>
      <c r="E317">
        <v>0</v>
      </c>
      <c r="F317">
        <v>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</row>
    <row r="318" spans="1:16" customFormat="1" hidden="1" x14ac:dyDescent="0.35">
      <c r="A318" t="s">
        <v>52</v>
      </c>
      <c r="B318" t="s">
        <v>32</v>
      </c>
      <c r="C318">
        <v>35</v>
      </c>
      <c r="D318">
        <v>20</v>
      </c>
      <c r="E318">
        <v>15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</row>
    <row r="319" spans="1:16" customFormat="1" hidden="1" x14ac:dyDescent="0.35">
      <c r="A319" t="s">
        <v>55</v>
      </c>
      <c r="B319" t="s">
        <v>32</v>
      </c>
      <c r="C319">
        <v>15</v>
      </c>
      <c r="D319">
        <v>0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15</v>
      </c>
    </row>
    <row r="320" spans="1:16" customFormat="1" hidden="1" x14ac:dyDescent="0.35">
      <c r="A320" t="s">
        <v>57</v>
      </c>
      <c r="B320" t="s">
        <v>32</v>
      </c>
      <c r="C320">
        <v>4</v>
      </c>
      <c r="D320">
        <v>0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</row>
    <row r="321" spans="1:16" customFormat="1" hidden="1" x14ac:dyDescent="0.35">
      <c r="A321" t="s">
        <v>58</v>
      </c>
      <c r="B321" t="s">
        <v>32</v>
      </c>
      <c r="C321">
        <v>10</v>
      </c>
      <c r="D321">
        <v>10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</row>
    <row r="322" spans="1:16" customFormat="1" hidden="1" x14ac:dyDescent="0.35">
      <c r="A322" t="s">
        <v>59</v>
      </c>
      <c r="B322" t="s">
        <v>32</v>
      </c>
      <c r="C322">
        <v>45</v>
      </c>
      <c r="D322">
        <v>25</v>
      </c>
      <c r="E322">
        <v>4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</row>
    <row r="323" spans="1:16" customFormat="1" hidden="1" x14ac:dyDescent="0.35">
      <c r="A323" t="s">
        <v>61</v>
      </c>
      <c r="B323" t="s">
        <v>32</v>
      </c>
      <c r="C323">
        <v>60</v>
      </c>
      <c r="D323">
        <v>50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</row>
    <row r="324" spans="1:16" customFormat="1" hidden="1" x14ac:dyDescent="0.35">
      <c r="A324" t="s">
        <v>62</v>
      </c>
      <c r="B324" t="s">
        <v>32</v>
      </c>
      <c r="C324">
        <v>25</v>
      </c>
      <c r="D324">
        <v>25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</row>
    <row r="325" spans="1:16" customFormat="1" hidden="1" x14ac:dyDescent="0.35">
      <c r="A325" t="s">
        <v>63</v>
      </c>
      <c r="B325" t="s">
        <v>32</v>
      </c>
      <c r="C325">
        <v>35</v>
      </c>
      <c r="D325">
        <v>25</v>
      </c>
      <c r="E325">
        <v>10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</row>
    <row r="326" spans="1:16" customFormat="1" hidden="1" x14ac:dyDescent="0.35">
      <c r="A326" t="s">
        <v>65</v>
      </c>
      <c r="B326" t="s">
        <v>32</v>
      </c>
      <c r="C326">
        <v>20</v>
      </c>
      <c r="D326">
        <v>20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</row>
    <row r="327" spans="1:16" customFormat="1" hidden="1" x14ac:dyDescent="0.35">
      <c r="A327" t="s">
        <v>66</v>
      </c>
      <c r="B327" t="s">
        <v>32</v>
      </c>
      <c r="C327">
        <v>35</v>
      </c>
      <c r="D327">
        <v>35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</row>
    <row r="328" spans="1:16" customFormat="1" hidden="1" x14ac:dyDescent="0.35">
      <c r="A328" t="s">
        <v>67</v>
      </c>
      <c r="B328" t="s">
        <v>32</v>
      </c>
      <c r="C328">
        <v>300</v>
      </c>
      <c r="D328">
        <v>265</v>
      </c>
      <c r="E328">
        <v>10</v>
      </c>
      <c r="F328">
        <v>20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</row>
    <row r="329" spans="1:16" customFormat="1" hidden="1" x14ac:dyDescent="0.35">
      <c r="A329" t="s">
        <v>71</v>
      </c>
      <c r="B329" t="s">
        <v>32</v>
      </c>
      <c r="C329">
        <v>15</v>
      </c>
      <c r="D329">
        <v>15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</row>
    <row r="330" spans="1:16" customFormat="1" hidden="1" x14ac:dyDescent="0.35">
      <c r="A330" t="s">
        <v>72</v>
      </c>
      <c r="B330" t="s">
        <v>32</v>
      </c>
      <c r="C330">
        <v>4</v>
      </c>
      <c r="D330">
        <v>4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</row>
    <row r="331" spans="1:16" customFormat="1" hidden="1" x14ac:dyDescent="0.35">
      <c r="A331" t="s">
        <v>25</v>
      </c>
      <c r="B331" t="s">
        <v>78</v>
      </c>
      <c r="C331">
        <v>10</v>
      </c>
      <c r="D331">
        <v>10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</row>
    <row r="332" spans="1:16" customFormat="1" hidden="1" x14ac:dyDescent="0.35">
      <c r="A332" t="s">
        <v>30</v>
      </c>
      <c r="B332" t="s">
        <v>78</v>
      </c>
      <c r="C332">
        <v>40</v>
      </c>
      <c r="D332">
        <v>25</v>
      </c>
      <c r="E332">
        <v>0</v>
      </c>
      <c r="F332">
        <v>0</v>
      </c>
      <c r="G332">
        <v>0</v>
      </c>
      <c r="H332">
        <v>20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</row>
    <row r="333" spans="1:16" customFormat="1" hidden="1" x14ac:dyDescent="0.35">
      <c r="A333" t="s">
        <v>78</v>
      </c>
      <c r="B333" t="s">
        <v>78</v>
      </c>
      <c r="C333" s="1">
        <v>52495</v>
      </c>
      <c r="D333" s="1">
        <v>42735</v>
      </c>
      <c r="E333" s="1">
        <v>3005</v>
      </c>
      <c r="F333">
        <v>795</v>
      </c>
      <c r="G333">
        <v>355</v>
      </c>
      <c r="H333">
        <v>215</v>
      </c>
      <c r="I333">
        <v>200</v>
      </c>
      <c r="J333">
        <v>390</v>
      </c>
      <c r="K333">
        <v>0</v>
      </c>
      <c r="L333">
        <v>0</v>
      </c>
      <c r="M333">
        <v>0</v>
      </c>
      <c r="N333">
        <v>165</v>
      </c>
      <c r="O333">
        <v>40</v>
      </c>
      <c r="P333">
        <v>805</v>
      </c>
    </row>
    <row r="334" spans="1:16" customFormat="1" hidden="1" x14ac:dyDescent="0.35">
      <c r="A334" t="s">
        <v>33</v>
      </c>
      <c r="B334" t="s">
        <v>78</v>
      </c>
      <c r="C334">
        <v>15</v>
      </c>
      <c r="D334">
        <v>15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</row>
    <row r="335" spans="1:16" customFormat="1" hidden="1" x14ac:dyDescent="0.35">
      <c r="A335" t="s">
        <v>75</v>
      </c>
      <c r="B335" t="s">
        <v>78</v>
      </c>
      <c r="C335">
        <v>10</v>
      </c>
      <c r="D335">
        <v>4</v>
      </c>
      <c r="E335">
        <v>4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</row>
    <row r="336" spans="1:16" customFormat="1" hidden="1" x14ac:dyDescent="0.35">
      <c r="A336" t="s">
        <v>36</v>
      </c>
      <c r="B336" t="s">
        <v>78</v>
      </c>
      <c r="C336">
        <v>130</v>
      </c>
      <c r="D336">
        <v>80</v>
      </c>
      <c r="E336">
        <v>30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20</v>
      </c>
    </row>
    <row r="337" spans="1:16" customFormat="1" hidden="1" x14ac:dyDescent="0.35">
      <c r="A337" t="s">
        <v>42</v>
      </c>
      <c r="B337" t="s">
        <v>78</v>
      </c>
      <c r="C337">
        <v>35</v>
      </c>
      <c r="D337">
        <v>35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</row>
    <row r="338" spans="1:16" customFormat="1" hidden="1" x14ac:dyDescent="0.35">
      <c r="A338" t="s">
        <v>45</v>
      </c>
      <c r="B338" t="s">
        <v>78</v>
      </c>
      <c r="C338">
        <v>90</v>
      </c>
      <c r="D338">
        <v>70</v>
      </c>
      <c r="E338">
        <v>20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</row>
    <row r="339" spans="1:16" customFormat="1" hidden="1" x14ac:dyDescent="0.35">
      <c r="A339" t="s">
        <v>47</v>
      </c>
      <c r="B339" t="s">
        <v>78</v>
      </c>
      <c r="C339">
        <v>545</v>
      </c>
      <c r="D339">
        <v>420</v>
      </c>
      <c r="E339">
        <v>30</v>
      </c>
      <c r="F339">
        <v>60</v>
      </c>
      <c r="G339">
        <v>0</v>
      </c>
      <c r="H339">
        <v>4</v>
      </c>
      <c r="I339">
        <v>10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</row>
    <row r="340" spans="1:16" customFormat="1" hidden="1" x14ac:dyDescent="0.35">
      <c r="A340" t="s">
        <v>48</v>
      </c>
      <c r="B340" t="s">
        <v>78</v>
      </c>
      <c r="C340">
        <v>35</v>
      </c>
      <c r="D340">
        <v>35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</row>
    <row r="341" spans="1:16" customFormat="1" hidden="1" x14ac:dyDescent="0.35">
      <c r="A341" t="s">
        <v>50</v>
      </c>
      <c r="B341" t="s">
        <v>78</v>
      </c>
      <c r="C341">
        <v>120</v>
      </c>
      <c r="D341">
        <v>120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</row>
    <row r="342" spans="1:16" customFormat="1" hidden="1" x14ac:dyDescent="0.35">
      <c r="A342" t="s">
        <v>51</v>
      </c>
      <c r="B342" t="s">
        <v>78</v>
      </c>
      <c r="C342">
        <v>890</v>
      </c>
      <c r="D342">
        <v>590</v>
      </c>
      <c r="E342">
        <v>200</v>
      </c>
      <c r="F342">
        <v>4</v>
      </c>
      <c r="G342">
        <v>0</v>
      </c>
      <c r="H342">
        <v>45</v>
      </c>
      <c r="I342">
        <v>25</v>
      </c>
      <c r="J342">
        <v>25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</row>
    <row r="343" spans="1:16" customFormat="1" hidden="1" x14ac:dyDescent="0.35">
      <c r="A343" t="s">
        <v>52</v>
      </c>
      <c r="B343" t="s">
        <v>78</v>
      </c>
      <c r="C343">
        <v>10</v>
      </c>
      <c r="D343">
        <v>0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10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</row>
    <row r="344" spans="1:16" customFormat="1" hidden="1" x14ac:dyDescent="0.35">
      <c r="A344" t="s">
        <v>59</v>
      </c>
      <c r="B344" t="s">
        <v>78</v>
      </c>
      <c r="C344">
        <v>4</v>
      </c>
      <c r="D344">
        <v>4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</row>
    <row r="345" spans="1:16" customFormat="1" hidden="1" x14ac:dyDescent="0.35">
      <c r="A345" t="s">
        <v>70</v>
      </c>
      <c r="B345" t="s">
        <v>78</v>
      </c>
      <c r="C345">
        <v>10</v>
      </c>
      <c r="D345">
        <v>10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</row>
    <row r="346" spans="1:16" customFormat="1" hidden="1" x14ac:dyDescent="0.35">
      <c r="A346" t="s">
        <v>79</v>
      </c>
      <c r="B346" t="s">
        <v>79</v>
      </c>
      <c r="C346" s="1">
        <v>7115</v>
      </c>
      <c r="D346" s="1">
        <v>5050</v>
      </c>
      <c r="E346">
        <v>275</v>
      </c>
      <c r="F346">
        <v>85</v>
      </c>
      <c r="G346">
        <v>90</v>
      </c>
      <c r="H346">
        <v>55</v>
      </c>
      <c r="I346">
        <v>15</v>
      </c>
      <c r="J346">
        <v>55</v>
      </c>
      <c r="K346">
        <v>0</v>
      </c>
      <c r="L346">
        <v>0</v>
      </c>
      <c r="M346">
        <v>0</v>
      </c>
      <c r="N346">
        <v>0</v>
      </c>
      <c r="O346">
        <v>10</v>
      </c>
      <c r="P346">
        <v>35</v>
      </c>
    </row>
    <row r="347" spans="1:16" customFormat="1" hidden="1" x14ac:dyDescent="0.35">
      <c r="A347" t="s">
        <v>33</v>
      </c>
      <c r="B347" t="s">
        <v>79</v>
      </c>
      <c r="C347">
        <v>215</v>
      </c>
      <c r="D347">
        <v>40</v>
      </c>
      <c r="E347">
        <v>45</v>
      </c>
      <c r="F347">
        <v>20</v>
      </c>
      <c r="G347">
        <v>110</v>
      </c>
      <c r="H347">
        <v>0</v>
      </c>
      <c r="I347">
        <v>0</v>
      </c>
      <c r="J347">
        <v>0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</row>
    <row r="348" spans="1:16" customFormat="1" hidden="1" x14ac:dyDescent="0.35">
      <c r="A348" t="s">
        <v>36</v>
      </c>
      <c r="B348" t="s">
        <v>79</v>
      </c>
      <c r="C348">
        <v>70</v>
      </c>
      <c r="D348">
        <v>60</v>
      </c>
      <c r="E348">
        <v>0</v>
      </c>
      <c r="F348">
        <v>0</v>
      </c>
      <c r="G348">
        <v>0</v>
      </c>
      <c r="H348">
        <v>10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</row>
    <row r="349" spans="1:16" customFormat="1" hidden="1" x14ac:dyDescent="0.35">
      <c r="A349" t="s">
        <v>77</v>
      </c>
      <c r="B349" t="s">
        <v>79</v>
      </c>
      <c r="C349">
        <v>280</v>
      </c>
      <c r="D349">
        <v>270</v>
      </c>
      <c r="E349">
        <v>4</v>
      </c>
      <c r="F349">
        <v>4</v>
      </c>
      <c r="G349">
        <v>4</v>
      </c>
      <c r="H349">
        <v>0</v>
      </c>
      <c r="I349">
        <v>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</row>
    <row r="350" spans="1:16" customFormat="1" hidden="1" x14ac:dyDescent="0.35">
      <c r="A350" t="s">
        <v>46</v>
      </c>
      <c r="B350" t="s">
        <v>79</v>
      </c>
      <c r="C350">
        <v>10</v>
      </c>
      <c r="D350">
        <v>10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</row>
    <row r="351" spans="1:16" customFormat="1" hidden="1" x14ac:dyDescent="0.35">
      <c r="A351" t="s">
        <v>47</v>
      </c>
      <c r="B351" t="s">
        <v>79</v>
      </c>
      <c r="C351">
        <v>30</v>
      </c>
      <c r="D351">
        <v>20</v>
      </c>
      <c r="E351">
        <v>15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</row>
    <row r="352" spans="1:16" customFormat="1" hidden="1" x14ac:dyDescent="0.35">
      <c r="A352" t="s">
        <v>48</v>
      </c>
      <c r="B352" t="s">
        <v>79</v>
      </c>
      <c r="C352">
        <v>4</v>
      </c>
      <c r="D352">
        <v>4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</row>
    <row r="353" spans="1:16" customFormat="1" hidden="1" x14ac:dyDescent="0.35">
      <c r="A353" t="s">
        <v>50</v>
      </c>
      <c r="B353" t="s">
        <v>79</v>
      </c>
      <c r="C353">
        <v>45</v>
      </c>
      <c r="D353">
        <v>40</v>
      </c>
      <c r="E353">
        <v>0</v>
      </c>
      <c r="F353">
        <v>0</v>
      </c>
      <c r="G353">
        <v>4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</row>
    <row r="354" spans="1:16" customFormat="1" hidden="1" x14ac:dyDescent="0.35">
      <c r="A354" t="s">
        <v>51</v>
      </c>
      <c r="B354" t="s">
        <v>79</v>
      </c>
      <c r="C354">
        <v>45</v>
      </c>
      <c r="D354">
        <v>10</v>
      </c>
      <c r="E354">
        <v>10</v>
      </c>
      <c r="F354">
        <v>0</v>
      </c>
      <c r="G354">
        <v>0</v>
      </c>
      <c r="H354">
        <v>10</v>
      </c>
      <c r="I354">
        <v>10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</row>
    <row r="355" spans="1:16" customFormat="1" hidden="1" x14ac:dyDescent="0.35">
      <c r="A355" t="s">
        <v>58</v>
      </c>
      <c r="B355" t="s">
        <v>79</v>
      </c>
      <c r="C355">
        <v>40</v>
      </c>
      <c r="D355">
        <v>0</v>
      </c>
      <c r="E355">
        <v>0</v>
      </c>
      <c r="F355">
        <v>0</v>
      </c>
      <c r="G355">
        <v>0</v>
      </c>
      <c r="H355">
        <v>0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</row>
    <row r="356" spans="1:16" customFormat="1" hidden="1" x14ac:dyDescent="0.35">
      <c r="A356" t="s">
        <v>64</v>
      </c>
      <c r="B356" t="s">
        <v>79</v>
      </c>
      <c r="C356">
        <v>10</v>
      </c>
      <c r="D356">
        <v>0</v>
      </c>
      <c r="E356">
        <v>10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</row>
    <row r="357" spans="1:16" customFormat="1" hidden="1" x14ac:dyDescent="0.35">
      <c r="A357" t="s">
        <v>68</v>
      </c>
      <c r="B357" t="s">
        <v>79</v>
      </c>
      <c r="C357">
        <v>10</v>
      </c>
      <c r="D357">
        <v>10</v>
      </c>
      <c r="E357">
        <v>0</v>
      </c>
      <c r="F357">
        <v>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</row>
    <row r="358" spans="1:16" customFormat="1" hidden="1" x14ac:dyDescent="0.35">
      <c r="A358" t="s">
        <v>22</v>
      </c>
      <c r="B358" t="s">
        <v>33</v>
      </c>
      <c r="C358">
        <v>35</v>
      </c>
      <c r="D358">
        <v>25</v>
      </c>
      <c r="E358">
        <v>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</row>
    <row r="359" spans="1:16" customFormat="1" hidden="1" x14ac:dyDescent="0.35">
      <c r="A359" t="s">
        <v>24</v>
      </c>
      <c r="B359" t="s">
        <v>33</v>
      </c>
      <c r="C359">
        <v>4</v>
      </c>
      <c r="D359">
        <v>0</v>
      </c>
      <c r="E359">
        <v>4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</row>
    <row r="360" spans="1:16" customFormat="1" hidden="1" x14ac:dyDescent="0.35">
      <c r="A360" t="s">
        <v>25</v>
      </c>
      <c r="B360" t="s">
        <v>33</v>
      </c>
      <c r="C360">
        <v>20</v>
      </c>
      <c r="D360">
        <v>4</v>
      </c>
      <c r="E360">
        <v>0</v>
      </c>
      <c r="F360">
        <v>0</v>
      </c>
      <c r="G360">
        <v>4</v>
      </c>
      <c r="H360">
        <v>0</v>
      </c>
      <c r="I360">
        <v>4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</row>
    <row r="361" spans="1:16" customFormat="1" hidden="1" x14ac:dyDescent="0.35">
      <c r="A361" t="s">
        <v>28</v>
      </c>
      <c r="B361" t="s">
        <v>33</v>
      </c>
      <c r="C361">
        <v>60</v>
      </c>
      <c r="D361">
        <v>60</v>
      </c>
      <c r="E361">
        <v>0</v>
      </c>
      <c r="F361">
        <v>0</v>
      </c>
      <c r="G361">
        <v>0</v>
      </c>
      <c r="H361">
        <v>0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</row>
    <row r="362" spans="1:16" customFormat="1" hidden="1" x14ac:dyDescent="0.35">
      <c r="A362" t="s">
        <v>29</v>
      </c>
      <c r="B362" t="s">
        <v>33</v>
      </c>
      <c r="C362">
        <v>15</v>
      </c>
      <c r="D362">
        <v>15</v>
      </c>
      <c r="E362">
        <v>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</row>
    <row r="363" spans="1:16" customFormat="1" hidden="1" x14ac:dyDescent="0.35">
      <c r="A363" t="s">
        <v>30</v>
      </c>
      <c r="B363" t="s">
        <v>33</v>
      </c>
      <c r="C363" s="1">
        <v>1110</v>
      </c>
      <c r="D363">
        <v>705</v>
      </c>
      <c r="E363">
        <v>115</v>
      </c>
      <c r="F363">
        <v>50</v>
      </c>
      <c r="G363">
        <v>45</v>
      </c>
      <c r="H363">
        <v>15</v>
      </c>
      <c r="I363">
        <v>115</v>
      </c>
      <c r="J363">
        <v>20</v>
      </c>
      <c r="K363">
        <v>0</v>
      </c>
      <c r="L363">
        <v>0</v>
      </c>
      <c r="M363">
        <v>4</v>
      </c>
      <c r="N363">
        <v>0</v>
      </c>
      <c r="O363">
        <v>0</v>
      </c>
      <c r="P363">
        <v>25</v>
      </c>
    </row>
    <row r="364" spans="1:16" customFormat="1" hidden="1" x14ac:dyDescent="0.35">
      <c r="A364" t="s">
        <v>31</v>
      </c>
      <c r="B364" t="s">
        <v>33</v>
      </c>
      <c r="C364">
        <v>30</v>
      </c>
      <c r="D364">
        <v>30</v>
      </c>
      <c r="E364">
        <v>0</v>
      </c>
      <c r="F364">
        <v>0</v>
      </c>
      <c r="G364">
        <v>0</v>
      </c>
      <c r="H364">
        <v>0</v>
      </c>
      <c r="I364">
        <v>0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</row>
    <row r="365" spans="1:16" customFormat="1" hidden="1" x14ac:dyDescent="0.35">
      <c r="A365" t="s">
        <v>32</v>
      </c>
      <c r="B365" t="s">
        <v>33</v>
      </c>
      <c r="C365">
        <v>15</v>
      </c>
      <c r="D365">
        <v>10</v>
      </c>
      <c r="E365">
        <v>4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</row>
    <row r="366" spans="1:16" customFormat="1" hidden="1" x14ac:dyDescent="0.35">
      <c r="A366" t="s">
        <v>78</v>
      </c>
      <c r="B366" t="s">
        <v>33</v>
      </c>
      <c r="C366">
        <v>60</v>
      </c>
      <c r="D366">
        <v>60</v>
      </c>
      <c r="E366">
        <v>0</v>
      </c>
      <c r="F366">
        <v>0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</row>
    <row r="367" spans="1:16" customFormat="1" hidden="1" x14ac:dyDescent="0.35">
      <c r="A367" t="s">
        <v>79</v>
      </c>
      <c r="B367" t="s">
        <v>33</v>
      </c>
      <c r="C367">
        <v>75</v>
      </c>
      <c r="D367">
        <v>70</v>
      </c>
      <c r="E367">
        <v>4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</row>
    <row r="368" spans="1:16" customFormat="1" hidden="1" x14ac:dyDescent="0.35">
      <c r="A368" t="s">
        <v>33</v>
      </c>
      <c r="B368" t="s">
        <v>33</v>
      </c>
      <c r="C368" s="1">
        <v>306240</v>
      </c>
      <c r="D368" s="1">
        <v>240880</v>
      </c>
      <c r="E368" s="1">
        <v>25645</v>
      </c>
      <c r="F368" s="1">
        <v>7350</v>
      </c>
      <c r="G368" s="1">
        <v>3680</v>
      </c>
      <c r="H368" s="1">
        <v>2015</v>
      </c>
      <c r="I368" s="1">
        <v>1435</v>
      </c>
      <c r="J368" s="1">
        <v>2585</v>
      </c>
      <c r="K368">
        <v>65</v>
      </c>
      <c r="L368">
        <v>15</v>
      </c>
      <c r="M368">
        <v>90</v>
      </c>
      <c r="N368">
        <v>70</v>
      </c>
      <c r="O368">
        <v>970</v>
      </c>
      <c r="P368" s="1">
        <v>5895</v>
      </c>
    </row>
    <row r="369" spans="1:16" customFormat="1" hidden="1" x14ac:dyDescent="0.35">
      <c r="A369" t="s">
        <v>75</v>
      </c>
      <c r="B369" t="s">
        <v>33</v>
      </c>
      <c r="C369">
        <v>915</v>
      </c>
      <c r="D369">
        <v>640</v>
      </c>
      <c r="E369">
        <v>120</v>
      </c>
      <c r="F369">
        <v>15</v>
      </c>
      <c r="G369">
        <v>30</v>
      </c>
      <c r="H369">
        <v>40</v>
      </c>
      <c r="I369">
        <v>20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55</v>
      </c>
    </row>
    <row r="370" spans="1:16" customFormat="1" hidden="1" x14ac:dyDescent="0.35">
      <c r="A370" t="s">
        <v>34</v>
      </c>
      <c r="B370" t="s">
        <v>33</v>
      </c>
      <c r="C370">
        <v>15</v>
      </c>
      <c r="D370">
        <v>15</v>
      </c>
      <c r="E370">
        <v>0</v>
      </c>
      <c r="F370">
        <v>0</v>
      </c>
      <c r="G370">
        <v>0</v>
      </c>
      <c r="H370">
        <v>0</v>
      </c>
      <c r="I370">
        <v>0</v>
      </c>
      <c r="J370">
        <v>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</row>
    <row r="371" spans="1:16" customFormat="1" hidden="1" x14ac:dyDescent="0.35">
      <c r="A371" t="s">
        <v>36</v>
      </c>
      <c r="B371" t="s">
        <v>33</v>
      </c>
      <c r="C371" s="1">
        <v>7565</v>
      </c>
      <c r="D371" s="1">
        <v>6155</v>
      </c>
      <c r="E371">
        <v>700</v>
      </c>
      <c r="F371">
        <v>195</v>
      </c>
      <c r="G371">
        <v>135</v>
      </c>
      <c r="H371">
        <v>65</v>
      </c>
      <c r="I371">
        <v>205</v>
      </c>
      <c r="J371">
        <v>25</v>
      </c>
      <c r="K371">
        <v>0</v>
      </c>
      <c r="L371">
        <v>0</v>
      </c>
      <c r="M371">
        <v>0</v>
      </c>
      <c r="N371">
        <v>0</v>
      </c>
      <c r="O371">
        <v>35</v>
      </c>
      <c r="P371">
        <v>30</v>
      </c>
    </row>
    <row r="372" spans="1:16" customFormat="1" hidden="1" x14ac:dyDescent="0.35">
      <c r="A372" t="s">
        <v>37</v>
      </c>
      <c r="B372" t="s">
        <v>33</v>
      </c>
      <c r="C372">
        <v>105</v>
      </c>
      <c r="D372">
        <v>100</v>
      </c>
      <c r="E372">
        <v>0</v>
      </c>
      <c r="F372">
        <v>0</v>
      </c>
      <c r="G372">
        <v>0</v>
      </c>
      <c r="H372">
        <v>0</v>
      </c>
      <c r="I372">
        <v>0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4</v>
      </c>
    </row>
    <row r="373" spans="1:16" customFormat="1" hidden="1" x14ac:dyDescent="0.35">
      <c r="A373" t="s">
        <v>38</v>
      </c>
      <c r="B373" t="s">
        <v>33</v>
      </c>
      <c r="C373">
        <v>25</v>
      </c>
      <c r="D373">
        <v>25</v>
      </c>
      <c r="E373">
        <v>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</row>
    <row r="374" spans="1:16" customFormat="1" hidden="1" x14ac:dyDescent="0.35">
      <c r="A374" t="s">
        <v>41</v>
      </c>
      <c r="B374" t="s">
        <v>33</v>
      </c>
      <c r="C374">
        <v>70</v>
      </c>
      <c r="D374">
        <v>60</v>
      </c>
      <c r="E374">
        <v>0</v>
      </c>
      <c r="F374">
        <v>0</v>
      </c>
      <c r="G374">
        <v>10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</row>
    <row r="375" spans="1:16" customFormat="1" hidden="1" x14ac:dyDescent="0.35">
      <c r="A375" t="s">
        <v>77</v>
      </c>
      <c r="B375" t="s">
        <v>33</v>
      </c>
      <c r="C375">
        <v>35</v>
      </c>
      <c r="D375">
        <v>35</v>
      </c>
      <c r="E375">
        <v>0</v>
      </c>
      <c r="F375">
        <v>0</v>
      </c>
      <c r="G375">
        <v>0</v>
      </c>
      <c r="H375">
        <v>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</row>
    <row r="376" spans="1:16" customFormat="1" hidden="1" x14ac:dyDescent="0.35">
      <c r="A376" t="s">
        <v>42</v>
      </c>
      <c r="B376" t="s">
        <v>33</v>
      </c>
      <c r="C376">
        <v>65</v>
      </c>
      <c r="D376">
        <v>50</v>
      </c>
      <c r="E376">
        <v>15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</row>
    <row r="377" spans="1:16" customFormat="1" hidden="1" x14ac:dyDescent="0.35">
      <c r="A377" t="s">
        <v>45</v>
      </c>
      <c r="B377" t="s">
        <v>33</v>
      </c>
      <c r="C377">
        <v>410</v>
      </c>
      <c r="D377">
        <v>330</v>
      </c>
      <c r="E377">
        <v>15</v>
      </c>
      <c r="F377">
        <v>0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40</v>
      </c>
    </row>
    <row r="378" spans="1:16" customFormat="1" hidden="1" x14ac:dyDescent="0.35">
      <c r="A378" t="s">
        <v>46</v>
      </c>
      <c r="B378" t="s">
        <v>33</v>
      </c>
      <c r="C378">
        <v>90</v>
      </c>
      <c r="D378">
        <v>80</v>
      </c>
      <c r="E378">
        <v>10</v>
      </c>
      <c r="F378">
        <v>0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</row>
    <row r="379" spans="1:16" customFormat="1" hidden="1" x14ac:dyDescent="0.35">
      <c r="A379" t="s">
        <v>47</v>
      </c>
      <c r="B379" t="s">
        <v>33</v>
      </c>
      <c r="C379">
        <v>370</v>
      </c>
      <c r="D379">
        <v>255</v>
      </c>
      <c r="E379">
        <v>35</v>
      </c>
      <c r="F379">
        <v>35</v>
      </c>
      <c r="G379">
        <v>0</v>
      </c>
      <c r="H379">
        <v>30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15</v>
      </c>
    </row>
    <row r="380" spans="1:16" customFormat="1" hidden="1" x14ac:dyDescent="0.35">
      <c r="A380" t="s">
        <v>48</v>
      </c>
      <c r="B380" t="s">
        <v>33</v>
      </c>
      <c r="C380">
        <v>105</v>
      </c>
      <c r="D380">
        <v>105</v>
      </c>
      <c r="E380">
        <v>0</v>
      </c>
      <c r="F380">
        <v>0</v>
      </c>
      <c r="G380">
        <v>0</v>
      </c>
      <c r="H380">
        <v>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</row>
    <row r="381" spans="1:16" customFormat="1" hidden="1" x14ac:dyDescent="0.35">
      <c r="A381" t="s">
        <v>49</v>
      </c>
      <c r="B381" t="s">
        <v>33</v>
      </c>
      <c r="C381">
        <v>4</v>
      </c>
      <c r="D381">
        <v>4</v>
      </c>
      <c r="E381">
        <v>0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</row>
    <row r="382" spans="1:16" customFormat="1" hidden="1" x14ac:dyDescent="0.35">
      <c r="A382" t="s">
        <v>50</v>
      </c>
      <c r="B382" t="s">
        <v>33</v>
      </c>
      <c r="C382" s="1">
        <v>1060</v>
      </c>
      <c r="D382">
        <v>890</v>
      </c>
      <c r="E382">
        <v>70</v>
      </c>
      <c r="F382">
        <v>0</v>
      </c>
      <c r="G382">
        <v>50</v>
      </c>
      <c r="H382">
        <v>15</v>
      </c>
      <c r="I382">
        <v>30</v>
      </c>
      <c r="J382">
        <v>4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</row>
    <row r="383" spans="1:16" customFormat="1" hidden="1" x14ac:dyDescent="0.35">
      <c r="A383" t="s">
        <v>51</v>
      </c>
      <c r="B383" t="s">
        <v>33</v>
      </c>
      <c r="C383">
        <v>310</v>
      </c>
      <c r="D383">
        <v>205</v>
      </c>
      <c r="E383">
        <v>90</v>
      </c>
      <c r="F383">
        <v>0</v>
      </c>
      <c r="G383">
        <v>0</v>
      </c>
      <c r="H383">
        <v>0</v>
      </c>
      <c r="I383">
        <v>0</v>
      </c>
      <c r="J383">
        <v>4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10</v>
      </c>
    </row>
    <row r="384" spans="1:16" customFormat="1" hidden="1" x14ac:dyDescent="0.35">
      <c r="A384" t="s">
        <v>53</v>
      </c>
      <c r="B384" t="s">
        <v>33</v>
      </c>
      <c r="C384">
        <v>55</v>
      </c>
      <c r="D384">
        <v>15</v>
      </c>
      <c r="E384">
        <v>0</v>
      </c>
      <c r="F384">
        <v>15</v>
      </c>
      <c r="G384">
        <v>0</v>
      </c>
      <c r="H384">
        <v>0</v>
      </c>
      <c r="I384">
        <v>0</v>
      </c>
      <c r="J384">
        <v>0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25</v>
      </c>
    </row>
    <row r="385" spans="1:16" customFormat="1" hidden="1" x14ac:dyDescent="0.35">
      <c r="A385" t="s">
        <v>54</v>
      </c>
      <c r="B385" t="s">
        <v>33</v>
      </c>
      <c r="C385">
        <v>670</v>
      </c>
      <c r="D385">
        <v>610</v>
      </c>
      <c r="E385">
        <v>50</v>
      </c>
      <c r="F385">
        <v>0</v>
      </c>
      <c r="G385">
        <v>0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</row>
    <row r="386" spans="1:16" customFormat="1" hidden="1" x14ac:dyDescent="0.35">
      <c r="A386" t="s">
        <v>56</v>
      </c>
      <c r="B386" t="s">
        <v>33</v>
      </c>
      <c r="C386">
        <v>90</v>
      </c>
      <c r="D386">
        <v>85</v>
      </c>
      <c r="E386">
        <v>0</v>
      </c>
      <c r="F386">
        <v>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4</v>
      </c>
      <c r="P386">
        <v>0</v>
      </c>
    </row>
    <row r="387" spans="1:16" customFormat="1" hidden="1" x14ac:dyDescent="0.35">
      <c r="A387" t="s">
        <v>57</v>
      </c>
      <c r="B387" t="s">
        <v>33</v>
      </c>
      <c r="C387">
        <v>30</v>
      </c>
      <c r="D387">
        <v>30</v>
      </c>
      <c r="E387">
        <v>0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</row>
    <row r="388" spans="1:16" customFormat="1" hidden="1" x14ac:dyDescent="0.35">
      <c r="A388" t="s">
        <v>58</v>
      </c>
      <c r="B388" t="s">
        <v>33</v>
      </c>
      <c r="C388">
        <v>15</v>
      </c>
      <c r="D388">
        <v>15</v>
      </c>
      <c r="E388">
        <v>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</row>
    <row r="389" spans="1:16" customFormat="1" hidden="1" x14ac:dyDescent="0.35">
      <c r="A389" t="s">
        <v>62</v>
      </c>
      <c r="B389" t="s">
        <v>33</v>
      </c>
      <c r="C389">
        <v>35</v>
      </c>
      <c r="D389">
        <v>35</v>
      </c>
      <c r="E389">
        <v>0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</row>
    <row r="390" spans="1:16" customFormat="1" hidden="1" x14ac:dyDescent="0.35">
      <c r="A390" t="s">
        <v>63</v>
      </c>
      <c r="B390" t="s">
        <v>33</v>
      </c>
      <c r="C390">
        <v>10</v>
      </c>
      <c r="D390">
        <v>10</v>
      </c>
      <c r="E390">
        <v>0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</row>
    <row r="391" spans="1:16" customFormat="1" hidden="1" x14ac:dyDescent="0.35">
      <c r="A391" t="s">
        <v>64</v>
      </c>
      <c r="B391" t="s">
        <v>33</v>
      </c>
      <c r="C391">
        <v>45</v>
      </c>
      <c r="D391">
        <v>30</v>
      </c>
      <c r="E391">
        <v>0</v>
      </c>
      <c r="F391">
        <v>0</v>
      </c>
      <c r="G391">
        <v>15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</row>
    <row r="392" spans="1:16" customFormat="1" hidden="1" x14ac:dyDescent="0.35">
      <c r="A392" t="s">
        <v>65</v>
      </c>
      <c r="B392" t="s">
        <v>33</v>
      </c>
      <c r="C392">
        <v>30</v>
      </c>
      <c r="D392">
        <v>10</v>
      </c>
      <c r="E392">
        <v>25</v>
      </c>
      <c r="F392">
        <v>0</v>
      </c>
      <c r="G392">
        <v>0</v>
      </c>
      <c r="H392">
        <v>0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</row>
    <row r="393" spans="1:16" customFormat="1" hidden="1" x14ac:dyDescent="0.35">
      <c r="A393" t="s">
        <v>67</v>
      </c>
      <c r="B393" t="s">
        <v>33</v>
      </c>
      <c r="C393">
        <v>4</v>
      </c>
      <c r="D393">
        <v>4</v>
      </c>
      <c r="E393">
        <v>0</v>
      </c>
      <c r="F393">
        <v>0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</row>
    <row r="394" spans="1:16" customFormat="1" hidden="1" x14ac:dyDescent="0.35">
      <c r="A394" t="s">
        <v>68</v>
      </c>
      <c r="B394" t="s">
        <v>33</v>
      </c>
      <c r="C394" s="1">
        <v>5615</v>
      </c>
      <c r="D394" s="1">
        <v>3595</v>
      </c>
      <c r="E394">
        <v>915</v>
      </c>
      <c r="F394">
        <v>405</v>
      </c>
      <c r="G394">
        <v>320</v>
      </c>
      <c r="H394">
        <v>105</v>
      </c>
      <c r="I394">
        <v>210</v>
      </c>
      <c r="J394">
        <v>35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30</v>
      </c>
    </row>
    <row r="395" spans="1:16" customFormat="1" hidden="1" x14ac:dyDescent="0.35">
      <c r="A395" t="s">
        <v>69</v>
      </c>
      <c r="B395" t="s">
        <v>33</v>
      </c>
      <c r="C395">
        <v>30</v>
      </c>
      <c r="D395">
        <v>30</v>
      </c>
      <c r="E395">
        <v>0</v>
      </c>
      <c r="F395">
        <v>0</v>
      </c>
      <c r="G395">
        <v>0</v>
      </c>
      <c r="H395">
        <v>0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</row>
    <row r="396" spans="1:16" customFormat="1" hidden="1" x14ac:dyDescent="0.35">
      <c r="A396" t="s">
        <v>70</v>
      </c>
      <c r="B396" t="s">
        <v>33</v>
      </c>
      <c r="C396">
        <v>505</v>
      </c>
      <c r="D396">
        <v>400</v>
      </c>
      <c r="E396">
        <v>60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45</v>
      </c>
    </row>
    <row r="397" spans="1:16" customFormat="1" hidden="1" x14ac:dyDescent="0.35">
      <c r="A397" t="s">
        <v>71</v>
      </c>
      <c r="B397" t="s">
        <v>33</v>
      </c>
      <c r="C397">
        <v>15</v>
      </c>
      <c r="D397">
        <v>15</v>
      </c>
      <c r="E397">
        <v>0</v>
      </c>
      <c r="F397">
        <v>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</row>
    <row r="398" spans="1:16" customFormat="1" hidden="1" x14ac:dyDescent="0.35">
      <c r="A398" t="s">
        <v>25</v>
      </c>
      <c r="B398" t="s">
        <v>75</v>
      </c>
      <c r="C398">
        <v>15</v>
      </c>
      <c r="D398">
        <v>15</v>
      </c>
      <c r="E398">
        <v>0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</row>
    <row r="399" spans="1:16" customFormat="1" hidden="1" x14ac:dyDescent="0.35">
      <c r="A399" t="s">
        <v>30</v>
      </c>
      <c r="B399" t="s">
        <v>75</v>
      </c>
      <c r="C399" s="1">
        <v>5125</v>
      </c>
      <c r="D399" s="1">
        <v>4185</v>
      </c>
      <c r="E399">
        <v>460</v>
      </c>
      <c r="F399">
        <v>15</v>
      </c>
      <c r="G399">
        <v>185</v>
      </c>
      <c r="H399">
        <v>115</v>
      </c>
      <c r="I399">
        <v>65</v>
      </c>
      <c r="J399">
        <v>30</v>
      </c>
      <c r="K399">
        <v>0</v>
      </c>
      <c r="L399">
        <v>0</v>
      </c>
      <c r="M399">
        <v>4</v>
      </c>
      <c r="N399">
        <v>0</v>
      </c>
      <c r="O399">
        <v>0</v>
      </c>
      <c r="P399">
        <v>65</v>
      </c>
    </row>
    <row r="400" spans="1:16" customFormat="1" hidden="1" x14ac:dyDescent="0.35">
      <c r="A400" t="s">
        <v>78</v>
      </c>
      <c r="B400" t="s">
        <v>75</v>
      </c>
      <c r="C400">
        <v>4</v>
      </c>
      <c r="D400">
        <v>0</v>
      </c>
      <c r="E400">
        <v>0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4</v>
      </c>
    </row>
    <row r="401" spans="1:16" customFormat="1" hidden="1" x14ac:dyDescent="0.35">
      <c r="A401" t="s">
        <v>33</v>
      </c>
      <c r="B401" t="s">
        <v>75</v>
      </c>
      <c r="C401">
        <v>465</v>
      </c>
      <c r="D401">
        <v>365</v>
      </c>
      <c r="E401">
        <v>40</v>
      </c>
      <c r="F401">
        <v>0</v>
      </c>
      <c r="G401">
        <v>10</v>
      </c>
      <c r="H401">
        <v>50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</row>
    <row r="402" spans="1:16" customFormat="1" hidden="1" x14ac:dyDescent="0.35">
      <c r="A402" t="s">
        <v>75</v>
      </c>
      <c r="B402" t="s">
        <v>75</v>
      </c>
      <c r="C402" s="1">
        <v>42370</v>
      </c>
      <c r="D402" s="1">
        <v>32065</v>
      </c>
      <c r="E402" s="1">
        <v>3580</v>
      </c>
      <c r="F402">
        <v>840</v>
      </c>
      <c r="G402">
        <v>435</v>
      </c>
      <c r="H402">
        <v>380</v>
      </c>
      <c r="I402">
        <v>560</v>
      </c>
      <c r="J402">
        <v>405</v>
      </c>
      <c r="K402">
        <v>15</v>
      </c>
      <c r="L402">
        <v>0</v>
      </c>
      <c r="M402">
        <v>10</v>
      </c>
      <c r="N402">
        <v>0</v>
      </c>
      <c r="O402">
        <v>260</v>
      </c>
      <c r="P402">
        <v>300</v>
      </c>
    </row>
    <row r="403" spans="1:16" customFormat="1" hidden="1" x14ac:dyDescent="0.35">
      <c r="A403" t="s">
        <v>36</v>
      </c>
      <c r="B403" t="s">
        <v>75</v>
      </c>
      <c r="C403">
        <v>110</v>
      </c>
      <c r="D403">
        <v>90</v>
      </c>
      <c r="E403">
        <v>0</v>
      </c>
      <c r="F403">
        <v>0</v>
      </c>
      <c r="G403">
        <v>20</v>
      </c>
      <c r="H403">
        <v>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</row>
    <row r="404" spans="1:16" customFormat="1" hidden="1" x14ac:dyDescent="0.35">
      <c r="A404" t="s">
        <v>37</v>
      </c>
      <c r="B404" t="s">
        <v>75</v>
      </c>
      <c r="C404">
        <v>65</v>
      </c>
      <c r="D404">
        <v>30</v>
      </c>
      <c r="E404">
        <v>35</v>
      </c>
      <c r="F404">
        <v>0</v>
      </c>
      <c r="G404">
        <v>0</v>
      </c>
      <c r="H404">
        <v>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</row>
    <row r="405" spans="1:16" customFormat="1" hidden="1" x14ac:dyDescent="0.35">
      <c r="A405" t="s">
        <v>41</v>
      </c>
      <c r="B405" t="s">
        <v>75</v>
      </c>
      <c r="C405">
        <v>4</v>
      </c>
      <c r="D405">
        <v>4</v>
      </c>
      <c r="E405">
        <v>0</v>
      </c>
      <c r="F405">
        <v>0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</row>
    <row r="406" spans="1:16" customFormat="1" hidden="1" x14ac:dyDescent="0.35">
      <c r="A406" t="s">
        <v>45</v>
      </c>
      <c r="B406" t="s">
        <v>75</v>
      </c>
      <c r="C406">
        <v>20</v>
      </c>
      <c r="D406">
        <v>10</v>
      </c>
      <c r="E406">
        <v>10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</row>
    <row r="407" spans="1:16" customFormat="1" hidden="1" x14ac:dyDescent="0.35">
      <c r="A407" t="s">
        <v>47</v>
      </c>
      <c r="B407" t="s">
        <v>75</v>
      </c>
      <c r="C407">
        <v>45</v>
      </c>
      <c r="D407">
        <v>45</v>
      </c>
      <c r="E407">
        <v>0</v>
      </c>
      <c r="F407">
        <v>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</row>
    <row r="408" spans="1:16" customFormat="1" hidden="1" x14ac:dyDescent="0.35">
      <c r="A408" t="s">
        <v>48</v>
      </c>
      <c r="B408" t="s">
        <v>75</v>
      </c>
      <c r="C408">
        <v>30</v>
      </c>
      <c r="D408">
        <v>0</v>
      </c>
      <c r="E408">
        <v>0</v>
      </c>
      <c r="F408">
        <v>0</v>
      </c>
      <c r="G408">
        <v>0</v>
      </c>
      <c r="H408">
        <v>0</v>
      </c>
      <c r="I408">
        <v>30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</row>
    <row r="409" spans="1:16" customFormat="1" hidden="1" x14ac:dyDescent="0.35">
      <c r="A409" t="s">
        <v>50</v>
      </c>
      <c r="B409" t="s">
        <v>75</v>
      </c>
      <c r="C409">
        <v>60</v>
      </c>
      <c r="D409">
        <v>60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</row>
    <row r="410" spans="1:16" customFormat="1" hidden="1" x14ac:dyDescent="0.35">
      <c r="A410" t="s">
        <v>51</v>
      </c>
      <c r="B410" t="s">
        <v>75</v>
      </c>
      <c r="C410">
        <v>95</v>
      </c>
      <c r="D410">
        <v>95</v>
      </c>
      <c r="E410">
        <v>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</row>
    <row r="411" spans="1:16" customFormat="1" hidden="1" x14ac:dyDescent="0.35">
      <c r="A411" t="s">
        <v>52</v>
      </c>
      <c r="B411" t="s">
        <v>75</v>
      </c>
      <c r="C411">
        <v>10</v>
      </c>
      <c r="D411">
        <v>0</v>
      </c>
      <c r="E411">
        <v>0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10</v>
      </c>
    </row>
    <row r="412" spans="1:16" customFormat="1" hidden="1" x14ac:dyDescent="0.35">
      <c r="A412" t="s">
        <v>53</v>
      </c>
      <c r="B412" t="s">
        <v>75</v>
      </c>
      <c r="C412">
        <v>4</v>
      </c>
      <c r="D412">
        <v>4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</row>
    <row r="413" spans="1:16" customFormat="1" hidden="1" x14ac:dyDescent="0.35">
      <c r="A413" t="s">
        <v>54</v>
      </c>
      <c r="B413" t="s">
        <v>75</v>
      </c>
      <c r="C413">
        <v>145</v>
      </c>
      <c r="D413">
        <v>115</v>
      </c>
      <c r="E413">
        <v>0</v>
      </c>
      <c r="F413">
        <v>0</v>
      </c>
      <c r="G413">
        <v>4</v>
      </c>
      <c r="H413">
        <v>10</v>
      </c>
      <c r="I413">
        <v>4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</row>
    <row r="414" spans="1:16" customFormat="1" hidden="1" x14ac:dyDescent="0.35">
      <c r="A414" t="s">
        <v>57</v>
      </c>
      <c r="B414" t="s">
        <v>75</v>
      </c>
      <c r="C414">
        <v>10</v>
      </c>
      <c r="D414">
        <v>10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</row>
    <row r="415" spans="1:16" customFormat="1" hidden="1" x14ac:dyDescent="0.35">
      <c r="A415" t="s">
        <v>64</v>
      </c>
      <c r="B415" t="s">
        <v>75</v>
      </c>
      <c r="C415">
        <v>40</v>
      </c>
      <c r="D415">
        <v>0</v>
      </c>
      <c r="E415">
        <v>35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4</v>
      </c>
    </row>
    <row r="416" spans="1:16" customFormat="1" hidden="1" x14ac:dyDescent="0.35">
      <c r="A416" t="s">
        <v>68</v>
      </c>
      <c r="B416" t="s">
        <v>75</v>
      </c>
      <c r="C416" s="1">
        <v>6480</v>
      </c>
      <c r="D416" s="1">
        <v>5130</v>
      </c>
      <c r="E416">
        <v>805</v>
      </c>
      <c r="F416">
        <v>20</v>
      </c>
      <c r="G416">
        <v>120</v>
      </c>
      <c r="H416">
        <v>135</v>
      </c>
      <c r="I416">
        <v>175</v>
      </c>
      <c r="J416">
        <v>4</v>
      </c>
      <c r="K416">
        <v>0</v>
      </c>
      <c r="L416">
        <v>0</v>
      </c>
      <c r="M416">
        <v>0</v>
      </c>
      <c r="N416">
        <v>0</v>
      </c>
      <c r="O416">
        <v>75</v>
      </c>
      <c r="P416">
        <v>20</v>
      </c>
    </row>
    <row r="417" spans="1:16" customFormat="1" hidden="1" x14ac:dyDescent="0.35">
      <c r="A417" t="s">
        <v>71</v>
      </c>
      <c r="B417" t="s">
        <v>75</v>
      </c>
      <c r="C417">
        <v>20</v>
      </c>
      <c r="D417">
        <v>20</v>
      </c>
      <c r="E417">
        <v>0</v>
      </c>
      <c r="F417">
        <v>0</v>
      </c>
      <c r="G417">
        <v>0</v>
      </c>
      <c r="H417">
        <v>0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</row>
    <row r="418" spans="1:16" customFormat="1" hidden="1" x14ac:dyDescent="0.35">
      <c r="A418" t="s">
        <v>22</v>
      </c>
      <c r="B418" t="s">
        <v>34</v>
      </c>
      <c r="C418">
        <v>15</v>
      </c>
      <c r="D418">
        <v>15</v>
      </c>
      <c r="E418">
        <v>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</row>
    <row r="419" spans="1:16" customFormat="1" hidden="1" x14ac:dyDescent="0.35">
      <c r="A419" t="s">
        <v>25</v>
      </c>
      <c r="B419" t="s">
        <v>34</v>
      </c>
      <c r="C419">
        <v>15</v>
      </c>
      <c r="D419">
        <v>4</v>
      </c>
      <c r="E419">
        <v>0</v>
      </c>
      <c r="F419">
        <v>0</v>
      </c>
      <c r="G419">
        <v>0</v>
      </c>
      <c r="H419">
        <v>0</v>
      </c>
      <c r="I419">
        <v>0</v>
      </c>
      <c r="J419">
        <v>10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</row>
    <row r="420" spans="1:16" customFormat="1" hidden="1" x14ac:dyDescent="0.35">
      <c r="A420" t="s">
        <v>28</v>
      </c>
      <c r="B420" t="s">
        <v>34</v>
      </c>
      <c r="C420">
        <v>20</v>
      </c>
      <c r="D420">
        <v>20</v>
      </c>
      <c r="E420">
        <v>0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</row>
    <row r="421" spans="1:16" customFormat="1" hidden="1" x14ac:dyDescent="0.35">
      <c r="A421" t="s">
        <v>32</v>
      </c>
      <c r="B421" t="s">
        <v>34</v>
      </c>
      <c r="C421">
        <v>20</v>
      </c>
      <c r="D421">
        <v>20</v>
      </c>
      <c r="E421">
        <v>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</row>
    <row r="422" spans="1:16" customFormat="1" hidden="1" x14ac:dyDescent="0.35">
      <c r="A422" t="s">
        <v>34</v>
      </c>
      <c r="B422" t="s">
        <v>34</v>
      </c>
      <c r="C422" s="1">
        <v>16720</v>
      </c>
      <c r="D422" s="1">
        <v>11805</v>
      </c>
      <c r="E422" s="1">
        <v>1360</v>
      </c>
      <c r="F422">
        <v>220</v>
      </c>
      <c r="G422">
        <v>25</v>
      </c>
      <c r="H422">
        <v>35</v>
      </c>
      <c r="I422">
        <v>25</v>
      </c>
      <c r="J422">
        <v>145</v>
      </c>
      <c r="K422">
        <v>0</v>
      </c>
      <c r="L422">
        <v>0</v>
      </c>
      <c r="M422">
        <v>0</v>
      </c>
      <c r="N422">
        <v>0</v>
      </c>
      <c r="O422">
        <v>15</v>
      </c>
      <c r="P422">
        <v>50</v>
      </c>
    </row>
    <row r="423" spans="1:16" customFormat="1" hidden="1" x14ac:dyDescent="0.35">
      <c r="A423" t="s">
        <v>36</v>
      </c>
      <c r="B423" t="s">
        <v>34</v>
      </c>
      <c r="C423">
        <v>95</v>
      </c>
      <c r="D423">
        <v>55</v>
      </c>
      <c r="E423">
        <v>25</v>
      </c>
      <c r="F423">
        <v>0</v>
      </c>
      <c r="G423">
        <v>0</v>
      </c>
      <c r="H423">
        <v>0</v>
      </c>
      <c r="I423">
        <v>10</v>
      </c>
      <c r="J423">
        <v>0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</row>
    <row r="424" spans="1:16" customFormat="1" hidden="1" x14ac:dyDescent="0.35">
      <c r="A424" t="s">
        <v>38</v>
      </c>
      <c r="B424" t="s">
        <v>34</v>
      </c>
      <c r="C424">
        <v>15</v>
      </c>
      <c r="D424">
        <v>15</v>
      </c>
      <c r="E424">
        <v>0</v>
      </c>
      <c r="F424">
        <v>0</v>
      </c>
      <c r="G424">
        <v>0</v>
      </c>
      <c r="H424">
        <v>0</v>
      </c>
      <c r="I424">
        <v>0</v>
      </c>
      <c r="J424">
        <v>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</row>
    <row r="425" spans="1:16" customFormat="1" hidden="1" x14ac:dyDescent="0.35">
      <c r="A425" t="s">
        <v>39</v>
      </c>
      <c r="B425" t="s">
        <v>34</v>
      </c>
      <c r="C425">
        <v>10</v>
      </c>
      <c r="D425">
        <v>10</v>
      </c>
      <c r="E425">
        <v>0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</row>
    <row r="426" spans="1:16" customFormat="1" hidden="1" x14ac:dyDescent="0.35">
      <c r="A426" t="s">
        <v>40</v>
      </c>
      <c r="B426" t="s">
        <v>34</v>
      </c>
      <c r="C426">
        <v>250</v>
      </c>
      <c r="D426">
        <v>150</v>
      </c>
      <c r="E426">
        <v>100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</row>
    <row r="427" spans="1:16" customFormat="1" hidden="1" x14ac:dyDescent="0.35">
      <c r="A427" t="s">
        <v>43</v>
      </c>
      <c r="B427" t="s">
        <v>34</v>
      </c>
      <c r="C427">
        <v>60</v>
      </c>
      <c r="D427">
        <v>60</v>
      </c>
      <c r="E427">
        <v>0</v>
      </c>
      <c r="F427">
        <v>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</row>
    <row r="428" spans="1:16" customFormat="1" hidden="1" x14ac:dyDescent="0.35">
      <c r="A428" t="s">
        <v>48</v>
      </c>
      <c r="B428" t="s">
        <v>34</v>
      </c>
      <c r="C428">
        <v>90</v>
      </c>
      <c r="D428">
        <v>30</v>
      </c>
      <c r="E428">
        <v>25</v>
      </c>
      <c r="F428">
        <v>35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</row>
    <row r="429" spans="1:16" customFormat="1" hidden="1" x14ac:dyDescent="0.35">
      <c r="A429" t="s">
        <v>50</v>
      </c>
      <c r="B429" t="s">
        <v>34</v>
      </c>
      <c r="C429">
        <v>15</v>
      </c>
      <c r="D429">
        <v>15</v>
      </c>
      <c r="E429">
        <v>0</v>
      </c>
      <c r="F429">
        <v>0</v>
      </c>
      <c r="G429">
        <v>0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</row>
    <row r="430" spans="1:16" customFormat="1" hidden="1" x14ac:dyDescent="0.35">
      <c r="A430" t="s">
        <v>53</v>
      </c>
      <c r="B430" t="s">
        <v>34</v>
      </c>
      <c r="C430">
        <v>20</v>
      </c>
      <c r="D430">
        <v>0</v>
      </c>
      <c r="E430">
        <v>20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</row>
    <row r="431" spans="1:16" customFormat="1" hidden="1" x14ac:dyDescent="0.35">
      <c r="A431" t="s">
        <v>55</v>
      </c>
      <c r="B431" t="s">
        <v>34</v>
      </c>
      <c r="C431">
        <v>10</v>
      </c>
      <c r="D431">
        <v>10</v>
      </c>
      <c r="E431">
        <v>0</v>
      </c>
      <c r="F431">
        <v>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</row>
    <row r="432" spans="1:16" customFormat="1" hidden="1" x14ac:dyDescent="0.35">
      <c r="A432" t="s">
        <v>59</v>
      </c>
      <c r="B432" t="s">
        <v>34</v>
      </c>
      <c r="C432">
        <v>65</v>
      </c>
      <c r="D432">
        <v>65</v>
      </c>
      <c r="E432">
        <v>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</row>
    <row r="433" spans="1:16" customFormat="1" hidden="1" x14ac:dyDescent="0.35">
      <c r="A433" t="s">
        <v>61</v>
      </c>
      <c r="B433" t="s">
        <v>34</v>
      </c>
      <c r="C433">
        <v>4</v>
      </c>
      <c r="D433">
        <v>4</v>
      </c>
      <c r="E433">
        <v>0</v>
      </c>
      <c r="F433">
        <v>0</v>
      </c>
      <c r="G433">
        <v>4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</row>
    <row r="434" spans="1:16" customFormat="1" hidden="1" x14ac:dyDescent="0.35">
      <c r="A434" t="s">
        <v>62</v>
      </c>
      <c r="B434" t="s">
        <v>34</v>
      </c>
      <c r="C434">
        <v>70</v>
      </c>
      <c r="D434">
        <v>40</v>
      </c>
      <c r="E434">
        <v>30</v>
      </c>
      <c r="F434">
        <v>0</v>
      </c>
      <c r="G434">
        <v>0</v>
      </c>
      <c r="H434">
        <v>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</row>
    <row r="435" spans="1:16" customFormat="1" hidden="1" x14ac:dyDescent="0.35">
      <c r="A435" t="s">
        <v>63</v>
      </c>
      <c r="B435" t="s">
        <v>34</v>
      </c>
      <c r="C435">
        <v>265</v>
      </c>
      <c r="D435">
        <v>255</v>
      </c>
      <c r="E435">
        <v>0</v>
      </c>
      <c r="F435">
        <v>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</row>
    <row r="436" spans="1:16" customFormat="1" hidden="1" x14ac:dyDescent="0.35">
      <c r="A436" t="s">
        <v>65</v>
      </c>
      <c r="B436" t="s">
        <v>34</v>
      </c>
      <c r="C436">
        <v>10</v>
      </c>
      <c r="D436">
        <v>4</v>
      </c>
      <c r="E436">
        <v>4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</row>
    <row r="437" spans="1:16" customFormat="1" hidden="1" x14ac:dyDescent="0.35">
      <c r="A437" t="s">
        <v>66</v>
      </c>
      <c r="B437" t="s">
        <v>34</v>
      </c>
      <c r="C437">
        <v>4</v>
      </c>
      <c r="D437">
        <v>4</v>
      </c>
      <c r="E437">
        <v>0</v>
      </c>
      <c r="F437">
        <v>0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</row>
    <row r="438" spans="1:16" customFormat="1" hidden="1" x14ac:dyDescent="0.35">
      <c r="A438" t="s">
        <v>68</v>
      </c>
      <c r="B438" t="s">
        <v>34</v>
      </c>
      <c r="C438">
        <v>4</v>
      </c>
      <c r="D438">
        <v>4</v>
      </c>
      <c r="E438">
        <v>0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</row>
    <row r="439" spans="1:16" customFormat="1" hidden="1" x14ac:dyDescent="0.35">
      <c r="A439" t="s">
        <v>25</v>
      </c>
      <c r="B439" t="s">
        <v>35</v>
      </c>
      <c r="C439">
        <v>145</v>
      </c>
      <c r="D439">
        <v>145</v>
      </c>
      <c r="E439">
        <v>0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</row>
    <row r="440" spans="1:16" customFormat="1" hidden="1" x14ac:dyDescent="0.35">
      <c r="A440" t="s">
        <v>29</v>
      </c>
      <c r="B440" t="s">
        <v>35</v>
      </c>
      <c r="C440">
        <v>20</v>
      </c>
      <c r="D440">
        <v>20</v>
      </c>
      <c r="E440">
        <v>0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</row>
    <row r="441" spans="1:16" customFormat="1" hidden="1" x14ac:dyDescent="0.35">
      <c r="A441" t="s">
        <v>30</v>
      </c>
      <c r="B441" t="s">
        <v>35</v>
      </c>
      <c r="C441">
        <v>10</v>
      </c>
      <c r="D441">
        <v>10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</row>
    <row r="442" spans="1:16" customFormat="1" hidden="1" x14ac:dyDescent="0.35">
      <c r="A442" t="s">
        <v>35</v>
      </c>
      <c r="B442" t="s">
        <v>35</v>
      </c>
      <c r="C442" s="1">
        <v>7925</v>
      </c>
      <c r="D442" s="1">
        <v>6155</v>
      </c>
      <c r="E442">
        <v>410</v>
      </c>
      <c r="F442">
        <v>135</v>
      </c>
      <c r="G442">
        <v>80</v>
      </c>
      <c r="H442">
        <v>40</v>
      </c>
      <c r="I442">
        <v>135</v>
      </c>
      <c r="J442">
        <v>65</v>
      </c>
      <c r="K442">
        <v>0</v>
      </c>
      <c r="L442">
        <v>0</v>
      </c>
      <c r="M442">
        <v>10</v>
      </c>
      <c r="N442">
        <v>0</v>
      </c>
      <c r="O442">
        <v>0</v>
      </c>
      <c r="P442">
        <v>15</v>
      </c>
    </row>
    <row r="443" spans="1:16" customFormat="1" hidden="1" x14ac:dyDescent="0.35">
      <c r="A443" t="s">
        <v>37</v>
      </c>
      <c r="B443" t="s">
        <v>35</v>
      </c>
      <c r="C443">
        <v>4</v>
      </c>
      <c r="D443">
        <v>4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</row>
    <row r="444" spans="1:16" customFormat="1" hidden="1" x14ac:dyDescent="0.35">
      <c r="A444" t="s">
        <v>80</v>
      </c>
      <c r="B444" t="s">
        <v>35</v>
      </c>
      <c r="C444">
        <v>75</v>
      </c>
      <c r="D444">
        <v>75</v>
      </c>
      <c r="E444">
        <v>0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</row>
    <row r="445" spans="1:16" customFormat="1" hidden="1" x14ac:dyDescent="0.35">
      <c r="A445" t="s">
        <v>74</v>
      </c>
      <c r="B445" t="s">
        <v>35</v>
      </c>
      <c r="C445">
        <v>215</v>
      </c>
      <c r="D445">
        <v>190</v>
      </c>
      <c r="E445">
        <v>10</v>
      </c>
      <c r="F445">
        <v>20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</row>
    <row r="446" spans="1:16" customFormat="1" hidden="1" x14ac:dyDescent="0.35">
      <c r="A446" t="s">
        <v>47</v>
      </c>
      <c r="B446" t="s">
        <v>35</v>
      </c>
      <c r="C446">
        <v>15</v>
      </c>
      <c r="D446">
        <v>15</v>
      </c>
      <c r="E446">
        <v>0</v>
      </c>
      <c r="F446">
        <v>0</v>
      </c>
      <c r="G446">
        <v>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</row>
    <row r="447" spans="1:16" customFormat="1" hidden="1" x14ac:dyDescent="0.35">
      <c r="A447" t="s">
        <v>48</v>
      </c>
      <c r="B447" t="s">
        <v>35</v>
      </c>
      <c r="C447">
        <v>20</v>
      </c>
      <c r="D447">
        <v>15</v>
      </c>
      <c r="E447">
        <v>0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10</v>
      </c>
    </row>
    <row r="448" spans="1:16" customFormat="1" hidden="1" x14ac:dyDescent="0.35">
      <c r="A448" t="s">
        <v>51</v>
      </c>
      <c r="B448" t="s">
        <v>35</v>
      </c>
      <c r="C448">
        <v>10</v>
      </c>
      <c r="D448">
        <v>10</v>
      </c>
      <c r="E448">
        <v>0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</row>
    <row r="449" spans="1:16" customFormat="1" hidden="1" x14ac:dyDescent="0.35">
      <c r="A449" t="s">
        <v>59</v>
      </c>
      <c r="B449" t="s">
        <v>35</v>
      </c>
      <c r="C449">
        <v>160</v>
      </c>
      <c r="D449">
        <v>155</v>
      </c>
      <c r="E449">
        <v>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4</v>
      </c>
    </row>
    <row r="450" spans="1:16" customFormat="1" hidden="1" x14ac:dyDescent="0.35">
      <c r="A450" t="s">
        <v>60</v>
      </c>
      <c r="B450" t="s">
        <v>35</v>
      </c>
      <c r="C450">
        <v>40</v>
      </c>
      <c r="D450">
        <v>4</v>
      </c>
      <c r="E450">
        <v>0</v>
      </c>
      <c r="F450">
        <v>25</v>
      </c>
      <c r="G450">
        <v>0</v>
      </c>
      <c r="H450">
        <v>0</v>
      </c>
      <c r="I450">
        <v>10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</row>
    <row r="451" spans="1:16" customFormat="1" hidden="1" x14ac:dyDescent="0.35">
      <c r="A451" t="s">
        <v>63</v>
      </c>
      <c r="B451" t="s">
        <v>35</v>
      </c>
      <c r="C451">
        <v>10</v>
      </c>
      <c r="D451">
        <v>10</v>
      </c>
      <c r="E451">
        <v>0</v>
      </c>
      <c r="F451">
        <v>0</v>
      </c>
      <c r="G451">
        <v>0</v>
      </c>
      <c r="H451">
        <v>0</v>
      </c>
      <c r="I451">
        <v>0</v>
      </c>
      <c r="J451">
        <v>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</row>
    <row r="452" spans="1:16" customFormat="1" hidden="1" x14ac:dyDescent="0.35">
      <c r="A452" t="s">
        <v>66</v>
      </c>
      <c r="B452" t="s">
        <v>35</v>
      </c>
      <c r="C452">
        <v>4</v>
      </c>
      <c r="D452">
        <v>4</v>
      </c>
      <c r="E452">
        <v>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</row>
    <row r="453" spans="1:16" customFormat="1" hidden="1" x14ac:dyDescent="0.35">
      <c r="A453" t="s">
        <v>22</v>
      </c>
      <c r="B453" t="s">
        <v>36</v>
      </c>
      <c r="C453">
        <v>695</v>
      </c>
      <c r="D453">
        <v>370</v>
      </c>
      <c r="E453">
        <v>35</v>
      </c>
      <c r="F453">
        <v>50</v>
      </c>
      <c r="G453">
        <v>15</v>
      </c>
      <c r="H453">
        <v>15</v>
      </c>
      <c r="I453">
        <v>0</v>
      </c>
      <c r="J453">
        <v>50</v>
      </c>
      <c r="K453">
        <v>0</v>
      </c>
      <c r="L453">
        <v>10</v>
      </c>
      <c r="M453">
        <v>0</v>
      </c>
      <c r="N453">
        <v>0</v>
      </c>
      <c r="O453">
        <v>0</v>
      </c>
      <c r="P453">
        <v>70</v>
      </c>
    </row>
    <row r="454" spans="1:16" customFormat="1" hidden="1" x14ac:dyDescent="0.35">
      <c r="A454" t="s">
        <v>24</v>
      </c>
      <c r="B454" t="s">
        <v>36</v>
      </c>
      <c r="C454">
        <v>35</v>
      </c>
      <c r="D454">
        <v>25</v>
      </c>
      <c r="E454">
        <v>4</v>
      </c>
      <c r="F454">
        <v>0</v>
      </c>
      <c r="G454">
        <v>0</v>
      </c>
      <c r="H454">
        <v>0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</row>
    <row r="455" spans="1:16" customFormat="1" hidden="1" x14ac:dyDescent="0.35">
      <c r="A455" t="s">
        <v>25</v>
      </c>
      <c r="B455" t="s">
        <v>36</v>
      </c>
      <c r="C455">
        <v>30</v>
      </c>
      <c r="D455">
        <v>15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20</v>
      </c>
    </row>
    <row r="456" spans="1:16" customFormat="1" hidden="1" x14ac:dyDescent="0.35">
      <c r="A456" t="s">
        <v>28</v>
      </c>
      <c r="B456" t="s">
        <v>36</v>
      </c>
      <c r="C456">
        <v>605</v>
      </c>
      <c r="D456">
        <v>370</v>
      </c>
      <c r="E456">
        <v>10</v>
      </c>
      <c r="F456">
        <v>0</v>
      </c>
      <c r="G456">
        <v>0</v>
      </c>
      <c r="H456">
        <v>0</v>
      </c>
      <c r="I456">
        <v>10</v>
      </c>
      <c r="J456">
        <v>15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170</v>
      </c>
    </row>
    <row r="457" spans="1:16" customFormat="1" hidden="1" x14ac:dyDescent="0.35">
      <c r="A457" t="s">
        <v>29</v>
      </c>
      <c r="B457" t="s">
        <v>36</v>
      </c>
      <c r="C457">
        <v>100</v>
      </c>
      <c r="D457">
        <v>100</v>
      </c>
      <c r="E457">
        <v>0</v>
      </c>
      <c r="F457">
        <v>0</v>
      </c>
      <c r="G457">
        <v>0</v>
      </c>
      <c r="H457">
        <v>0</v>
      </c>
      <c r="I457">
        <v>0</v>
      </c>
      <c r="J457">
        <v>0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4</v>
      </c>
    </row>
    <row r="458" spans="1:16" customFormat="1" hidden="1" x14ac:dyDescent="0.35">
      <c r="A458" t="s">
        <v>30</v>
      </c>
      <c r="B458" t="s">
        <v>36</v>
      </c>
      <c r="C458">
        <v>675</v>
      </c>
      <c r="D458">
        <v>420</v>
      </c>
      <c r="E458">
        <v>95</v>
      </c>
      <c r="F458">
        <v>75</v>
      </c>
      <c r="G458">
        <v>0</v>
      </c>
      <c r="H458">
        <v>0</v>
      </c>
      <c r="I458">
        <v>0</v>
      </c>
      <c r="J458">
        <v>25</v>
      </c>
      <c r="K458">
        <v>0</v>
      </c>
      <c r="L458">
        <v>0</v>
      </c>
      <c r="M458">
        <v>0</v>
      </c>
      <c r="N458">
        <v>0</v>
      </c>
      <c r="O458">
        <v>25</v>
      </c>
      <c r="P458">
        <v>30</v>
      </c>
    </row>
    <row r="459" spans="1:16" customFormat="1" hidden="1" x14ac:dyDescent="0.35">
      <c r="A459" t="s">
        <v>31</v>
      </c>
      <c r="B459" t="s">
        <v>36</v>
      </c>
      <c r="C459">
        <v>4</v>
      </c>
      <c r="D459">
        <v>4</v>
      </c>
      <c r="E459">
        <v>0</v>
      </c>
      <c r="F459">
        <v>0</v>
      </c>
      <c r="G459">
        <v>0</v>
      </c>
      <c r="H459">
        <v>0</v>
      </c>
      <c r="I459">
        <v>0</v>
      </c>
      <c r="J459">
        <v>0</v>
      </c>
      <c r="K459">
        <v>0</v>
      </c>
      <c r="L459">
        <v>0</v>
      </c>
      <c r="M459">
        <v>0</v>
      </c>
      <c r="N459">
        <v>0</v>
      </c>
      <c r="O459">
        <v>0</v>
      </c>
      <c r="P459">
        <v>0</v>
      </c>
    </row>
    <row r="460" spans="1:16" customFormat="1" hidden="1" x14ac:dyDescent="0.35">
      <c r="A460" t="s">
        <v>32</v>
      </c>
      <c r="B460" t="s">
        <v>36</v>
      </c>
      <c r="C460">
        <v>30</v>
      </c>
      <c r="D460">
        <v>4</v>
      </c>
      <c r="E460">
        <v>0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30</v>
      </c>
    </row>
    <row r="461" spans="1:16" customFormat="1" hidden="1" x14ac:dyDescent="0.35">
      <c r="A461" t="s">
        <v>78</v>
      </c>
      <c r="B461" t="s">
        <v>36</v>
      </c>
      <c r="C461">
        <v>115</v>
      </c>
      <c r="D461">
        <v>105</v>
      </c>
      <c r="E461">
        <v>10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</row>
    <row r="462" spans="1:16" customFormat="1" hidden="1" x14ac:dyDescent="0.35">
      <c r="A462" t="s">
        <v>79</v>
      </c>
      <c r="B462" t="s">
        <v>36</v>
      </c>
      <c r="C462">
        <v>15</v>
      </c>
      <c r="D462">
        <v>15</v>
      </c>
      <c r="E462">
        <v>0</v>
      </c>
      <c r="F462">
        <v>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</row>
    <row r="463" spans="1:16" customFormat="1" hidden="1" x14ac:dyDescent="0.35">
      <c r="A463" t="s">
        <v>33</v>
      </c>
      <c r="B463" t="s">
        <v>36</v>
      </c>
      <c r="C463" s="1">
        <v>8730</v>
      </c>
      <c r="D463" s="1">
        <v>7360</v>
      </c>
      <c r="E463">
        <v>875</v>
      </c>
      <c r="F463">
        <v>80</v>
      </c>
      <c r="G463">
        <v>70</v>
      </c>
      <c r="H463">
        <v>15</v>
      </c>
      <c r="I463">
        <v>20</v>
      </c>
      <c r="J463">
        <v>100</v>
      </c>
      <c r="K463">
        <v>0</v>
      </c>
      <c r="L463">
        <v>0</v>
      </c>
      <c r="M463">
        <v>15</v>
      </c>
      <c r="N463">
        <v>0</v>
      </c>
      <c r="O463">
        <v>30</v>
      </c>
      <c r="P463">
        <v>120</v>
      </c>
    </row>
    <row r="464" spans="1:16" customFormat="1" hidden="1" x14ac:dyDescent="0.35">
      <c r="A464" t="s">
        <v>75</v>
      </c>
      <c r="B464" t="s">
        <v>36</v>
      </c>
      <c r="C464">
        <v>190</v>
      </c>
      <c r="D464">
        <v>140</v>
      </c>
      <c r="E464">
        <v>10</v>
      </c>
      <c r="F464">
        <v>20</v>
      </c>
      <c r="G464">
        <v>0</v>
      </c>
      <c r="H464">
        <v>0</v>
      </c>
      <c r="I464">
        <v>0</v>
      </c>
      <c r="J464">
        <v>0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</row>
    <row r="465" spans="1:16" customFormat="1" hidden="1" x14ac:dyDescent="0.35">
      <c r="A465" t="s">
        <v>36</v>
      </c>
      <c r="B465" t="s">
        <v>36</v>
      </c>
      <c r="C465" s="1">
        <v>4248855</v>
      </c>
      <c r="D465" s="1">
        <v>3084215</v>
      </c>
      <c r="E465" s="1">
        <v>316750</v>
      </c>
      <c r="F465" s="1">
        <v>55220</v>
      </c>
      <c r="G465" s="1">
        <v>18400</v>
      </c>
      <c r="H465" s="1">
        <v>9305</v>
      </c>
      <c r="I465" s="1">
        <v>8120</v>
      </c>
      <c r="J465" s="1">
        <v>257085</v>
      </c>
      <c r="K465" s="1">
        <v>2575</v>
      </c>
      <c r="L465" s="1">
        <v>23155</v>
      </c>
      <c r="M465" s="1">
        <v>10905</v>
      </c>
      <c r="N465" s="1">
        <v>2895</v>
      </c>
      <c r="O465" s="1">
        <v>10825</v>
      </c>
      <c r="P465" s="1">
        <v>42770</v>
      </c>
    </row>
    <row r="466" spans="1:16" customFormat="1" hidden="1" x14ac:dyDescent="0.35">
      <c r="A466" t="s">
        <v>37</v>
      </c>
      <c r="B466" t="s">
        <v>36</v>
      </c>
      <c r="C466">
        <v>175</v>
      </c>
      <c r="D466">
        <v>145</v>
      </c>
      <c r="E466">
        <v>0</v>
      </c>
      <c r="F466">
        <v>4</v>
      </c>
      <c r="G466">
        <v>0</v>
      </c>
      <c r="H466">
        <v>0</v>
      </c>
      <c r="I466">
        <v>0</v>
      </c>
      <c r="J466">
        <v>0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25</v>
      </c>
    </row>
    <row r="467" spans="1:16" customFormat="1" hidden="1" x14ac:dyDescent="0.35">
      <c r="A467" t="s">
        <v>38</v>
      </c>
      <c r="B467" t="s">
        <v>36</v>
      </c>
      <c r="C467">
        <v>215</v>
      </c>
      <c r="D467">
        <v>150</v>
      </c>
      <c r="E467">
        <v>0</v>
      </c>
      <c r="F467">
        <v>0</v>
      </c>
      <c r="G467">
        <v>4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30</v>
      </c>
    </row>
    <row r="468" spans="1:16" customFormat="1" hidden="1" x14ac:dyDescent="0.35">
      <c r="A468" t="s">
        <v>39</v>
      </c>
      <c r="B468" t="s">
        <v>36</v>
      </c>
      <c r="C468">
        <v>10</v>
      </c>
      <c r="D468">
        <v>10</v>
      </c>
      <c r="E468">
        <v>0</v>
      </c>
      <c r="F468">
        <v>0</v>
      </c>
      <c r="G468">
        <v>0</v>
      </c>
      <c r="H468">
        <v>0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</row>
    <row r="469" spans="1:16" customFormat="1" hidden="1" x14ac:dyDescent="0.35">
      <c r="A469" t="s">
        <v>40</v>
      </c>
      <c r="B469" t="s">
        <v>36</v>
      </c>
      <c r="C469">
        <v>25</v>
      </c>
      <c r="D469">
        <v>25</v>
      </c>
      <c r="E469">
        <v>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</row>
    <row r="470" spans="1:16" customFormat="1" hidden="1" x14ac:dyDescent="0.35">
      <c r="A470" t="s">
        <v>41</v>
      </c>
      <c r="B470" t="s">
        <v>36</v>
      </c>
      <c r="C470">
        <v>135</v>
      </c>
      <c r="D470">
        <v>100</v>
      </c>
      <c r="E470">
        <v>0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</row>
    <row r="471" spans="1:16" customFormat="1" hidden="1" x14ac:dyDescent="0.35">
      <c r="A471" t="s">
        <v>77</v>
      </c>
      <c r="B471" t="s">
        <v>36</v>
      </c>
      <c r="C471">
        <v>50</v>
      </c>
      <c r="D471">
        <v>0</v>
      </c>
      <c r="E471">
        <v>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50</v>
      </c>
    </row>
    <row r="472" spans="1:16" customFormat="1" hidden="1" x14ac:dyDescent="0.35">
      <c r="A472" t="s">
        <v>42</v>
      </c>
      <c r="B472" t="s">
        <v>36</v>
      </c>
      <c r="C472">
        <v>165</v>
      </c>
      <c r="D472">
        <v>100</v>
      </c>
      <c r="E472">
        <v>25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25</v>
      </c>
    </row>
    <row r="473" spans="1:16" customFormat="1" hidden="1" x14ac:dyDescent="0.35">
      <c r="A473" t="s">
        <v>43</v>
      </c>
      <c r="B473" t="s">
        <v>36</v>
      </c>
      <c r="C473">
        <v>60</v>
      </c>
      <c r="D473">
        <v>30</v>
      </c>
      <c r="E473">
        <v>0</v>
      </c>
      <c r="F473">
        <v>0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30</v>
      </c>
    </row>
    <row r="474" spans="1:16" customFormat="1" hidden="1" x14ac:dyDescent="0.35">
      <c r="A474" t="s">
        <v>44</v>
      </c>
      <c r="B474" t="s">
        <v>36</v>
      </c>
      <c r="C474">
        <v>20</v>
      </c>
      <c r="D474">
        <v>20</v>
      </c>
      <c r="E474">
        <v>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</row>
    <row r="475" spans="1:16" customFormat="1" hidden="1" x14ac:dyDescent="0.35">
      <c r="A475" t="s">
        <v>45</v>
      </c>
      <c r="B475" t="s">
        <v>36</v>
      </c>
      <c r="C475" s="1">
        <v>184475</v>
      </c>
      <c r="D475" s="1">
        <v>154995</v>
      </c>
      <c r="E475" s="1">
        <v>15240</v>
      </c>
      <c r="F475" s="1">
        <v>2915</v>
      </c>
      <c r="G475" s="1">
        <v>1160</v>
      </c>
      <c r="H475" s="1">
        <v>1235</v>
      </c>
      <c r="I475" s="1">
        <v>1095</v>
      </c>
      <c r="J475" s="1">
        <v>1535</v>
      </c>
      <c r="K475">
        <v>4</v>
      </c>
      <c r="L475">
        <v>415</v>
      </c>
      <c r="M475" s="1">
        <v>3335</v>
      </c>
      <c r="N475">
        <v>20</v>
      </c>
      <c r="O475">
        <v>905</v>
      </c>
      <c r="P475" s="1">
        <v>1020</v>
      </c>
    </row>
    <row r="476" spans="1:16" customFormat="1" hidden="1" x14ac:dyDescent="0.35">
      <c r="A476" t="s">
        <v>46</v>
      </c>
      <c r="B476" t="s">
        <v>36</v>
      </c>
      <c r="C476">
        <v>160</v>
      </c>
      <c r="D476">
        <v>100</v>
      </c>
      <c r="E476">
        <v>10</v>
      </c>
      <c r="F476">
        <v>10</v>
      </c>
      <c r="G476">
        <v>0</v>
      </c>
      <c r="H476">
        <v>0</v>
      </c>
      <c r="I476">
        <v>0</v>
      </c>
      <c r="J476">
        <v>10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35</v>
      </c>
    </row>
    <row r="477" spans="1:16" customFormat="1" hidden="1" x14ac:dyDescent="0.35">
      <c r="A477" t="s">
        <v>74</v>
      </c>
      <c r="B477" t="s">
        <v>36</v>
      </c>
      <c r="C477">
        <v>10</v>
      </c>
      <c r="D477">
        <v>10</v>
      </c>
      <c r="E477">
        <v>0</v>
      </c>
      <c r="F477">
        <v>0</v>
      </c>
      <c r="G477">
        <v>0</v>
      </c>
      <c r="H477">
        <v>0</v>
      </c>
      <c r="I477">
        <v>0</v>
      </c>
      <c r="J477">
        <v>0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</row>
    <row r="478" spans="1:16" customFormat="1" hidden="1" x14ac:dyDescent="0.35">
      <c r="A478" t="s">
        <v>47</v>
      </c>
      <c r="B478" t="s">
        <v>36</v>
      </c>
      <c r="C478" s="1">
        <v>52865</v>
      </c>
      <c r="D478" s="1">
        <v>40105</v>
      </c>
      <c r="E478" s="1">
        <v>6785</v>
      </c>
      <c r="F478" s="1">
        <v>1565</v>
      </c>
      <c r="G478">
        <v>635</v>
      </c>
      <c r="H478">
        <v>545</v>
      </c>
      <c r="I478">
        <v>525</v>
      </c>
      <c r="J478">
        <v>430</v>
      </c>
      <c r="K478">
        <v>0</v>
      </c>
      <c r="L478">
        <v>35</v>
      </c>
      <c r="M478" s="1">
        <v>1400</v>
      </c>
      <c r="N478">
        <v>0</v>
      </c>
      <c r="O478">
        <v>265</v>
      </c>
      <c r="P478">
        <v>375</v>
      </c>
    </row>
    <row r="479" spans="1:16" customFormat="1" hidden="1" x14ac:dyDescent="0.35">
      <c r="A479" t="s">
        <v>48</v>
      </c>
      <c r="B479" t="s">
        <v>36</v>
      </c>
      <c r="C479">
        <v>500</v>
      </c>
      <c r="D479">
        <v>315</v>
      </c>
      <c r="E479">
        <v>50</v>
      </c>
      <c r="F479">
        <v>30</v>
      </c>
      <c r="G479">
        <v>40</v>
      </c>
      <c r="H479">
        <v>0</v>
      </c>
      <c r="I479">
        <v>10</v>
      </c>
      <c r="J479">
        <v>0</v>
      </c>
      <c r="K479">
        <v>0</v>
      </c>
      <c r="L479">
        <v>0</v>
      </c>
      <c r="M479">
        <v>0</v>
      </c>
      <c r="N479">
        <v>4</v>
      </c>
      <c r="O479">
        <v>0</v>
      </c>
      <c r="P479">
        <v>45</v>
      </c>
    </row>
    <row r="480" spans="1:16" customFormat="1" hidden="1" x14ac:dyDescent="0.35">
      <c r="A480" t="s">
        <v>50</v>
      </c>
      <c r="B480" t="s">
        <v>36</v>
      </c>
      <c r="C480" s="1">
        <v>134245</v>
      </c>
      <c r="D480" s="1">
        <v>106405</v>
      </c>
      <c r="E480" s="1">
        <v>14855</v>
      </c>
      <c r="F480" s="1">
        <v>3320</v>
      </c>
      <c r="G480" s="1">
        <v>1285</v>
      </c>
      <c r="H480">
        <v>960</v>
      </c>
      <c r="I480">
        <v>885</v>
      </c>
      <c r="J480" s="1">
        <v>2140</v>
      </c>
      <c r="K480">
        <v>125</v>
      </c>
      <c r="L480">
        <v>420</v>
      </c>
      <c r="M480" s="1">
        <v>2355</v>
      </c>
      <c r="N480">
        <v>0</v>
      </c>
      <c r="O480">
        <v>515</v>
      </c>
      <c r="P480">
        <v>400</v>
      </c>
    </row>
    <row r="481" spans="1:16" customFormat="1" hidden="1" x14ac:dyDescent="0.35">
      <c r="A481" t="s">
        <v>51</v>
      </c>
      <c r="B481" t="s">
        <v>36</v>
      </c>
      <c r="C481" s="1">
        <v>6990</v>
      </c>
      <c r="D481" s="1">
        <v>5635</v>
      </c>
      <c r="E481">
        <v>420</v>
      </c>
      <c r="F481">
        <v>120</v>
      </c>
      <c r="G481">
        <v>40</v>
      </c>
      <c r="H481">
        <v>0</v>
      </c>
      <c r="I481">
        <v>0</v>
      </c>
      <c r="J481">
        <v>60</v>
      </c>
      <c r="K481">
        <v>0</v>
      </c>
      <c r="L481">
        <v>25</v>
      </c>
      <c r="M481">
        <v>345</v>
      </c>
      <c r="N481">
        <v>0</v>
      </c>
      <c r="O481">
        <v>15</v>
      </c>
      <c r="P481">
        <v>230</v>
      </c>
    </row>
    <row r="482" spans="1:16" customFormat="1" hidden="1" x14ac:dyDescent="0.35">
      <c r="A482" t="s">
        <v>52</v>
      </c>
      <c r="B482" t="s">
        <v>36</v>
      </c>
      <c r="C482">
        <v>370</v>
      </c>
      <c r="D482">
        <v>185</v>
      </c>
      <c r="E482">
        <v>35</v>
      </c>
      <c r="F482">
        <v>0</v>
      </c>
      <c r="G482">
        <v>0</v>
      </c>
      <c r="H482">
        <v>0</v>
      </c>
      <c r="I482">
        <v>0</v>
      </c>
      <c r="J482">
        <v>4</v>
      </c>
      <c r="K482">
        <v>0</v>
      </c>
      <c r="L482">
        <v>10</v>
      </c>
      <c r="M482">
        <v>15</v>
      </c>
      <c r="N482">
        <v>0</v>
      </c>
      <c r="O482">
        <v>0</v>
      </c>
      <c r="P482">
        <v>80</v>
      </c>
    </row>
    <row r="483" spans="1:16" customFormat="1" hidden="1" x14ac:dyDescent="0.35">
      <c r="A483" t="s">
        <v>53</v>
      </c>
      <c r="B483" t="s">
        <v>36</v>
      </c>
      <c r="C483">
        <v>280</v>
      </c>
      <c r="D483">
        <v>205</v>
      </c>
      <c r="E483">
        <v>25</v>
      </c>
      <c r="F483">
        <v>0</v>
      </c>
      <c r="G483">
        <v>0</v>
      </c>
      <c r="H483">
        <v>0</v>
      </c>
      <c r="I483">
        <v>0</v>
      </c>
      <c r="J483">
        <v>0</v>
      </c>
      <c r="K483">
        <v>0</v>
      </c>
      <c r="L483">
        <v>0</v>
      </c>
      <c r="M483">
        <v>20</v>
      </c>
      <c r="N483">
        <v>0</v>
      </c>
      <c r="O483">
        <v>0</v>
      </c>
      <c r="P483">
        <v>30</v>
      </c>
    </row>
    <row r="484" spans="1:16" customFormat="1" hidden="1" x14ac:dyDescent="0.35">
      <c r="A484" t="s">
        <v>54</v>
      </c>
      <c r="B484" t="s">
        <v>36</v>
      </c>
      <c r="C484">
        <v>695</v>
      </c>
      <c r="D484">
        <v>630</v>
      </c>
      <c r="E484">
        <v>30</v>
      </c>
      <c r="F484">
        <v>10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30</v>
      </c>
    </row>
    <row r="485" spans="1:16" customFormat="1" hidden="1" x14ac:dyDescent="0.35">
      <c r="A485" t="s">
        <v>55</v>
      </c>
      <c r="B485" t="s">
        <v>36</v>
      </c>
      <c r="C485">
        <v>340</v>
      </c>
      <c r="D485">
        <v>245</v>
      </c>
      <c r="E485">
        <v>0</v>
      </c>
      <c r="F485">
        <v>0</v>
      </c>
      <c r="G485">
        <v>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20</v>
      </c>
      <c r="O485">
        <v>15</v>
      </c>
      <c r="P485">
        <v>55</v>
      </c>
    </row>
    <row r="486" spans="1:16" customFormat="1" hidden="1" x14ac:dyDescent="0.35">
      <c r="A486" t="s">
        <v>56</v>
      </c>
      <c r="B486" t="s">
        <v>36</v>
      </c>
      <c r="C486" s="1">
        <v>1180</v>
      </c>
      <c r="D486">
        <v>970</v>
      </c>
      <c r="E486">
        <v>35</v>
      </c>
      <c r="F486">
        <v>40</v>
      </c>
      <c r="G486">
        <v>0</v>
      </c>
      <c r="H486">
        <v>0</v>
      </c>
      <c r="I486">
        <v>0</v>
      </c>
      <c r="J486">
        <v>15</v>
      </c>
      <c r="K486">
        <v>0</v>
      </c>
      <c r="L486">
        <v>0</v>
      </c>
      <c r="M486">
        <v>0</v>
      </c>
      <c r="N486">
        <v>0</v>
      </c>
      <c r="O486">
        <v>15</v>
      </c>
      <c r="P486">
        <v>20</v>
      </c>
    </row>
    <row r="487" spans="1:16" customFormat="1" hidden="1" x14ac:dyDescent="0.35">
      <c r="A487" t="s">
        <v>57</v>
      </c>
      <c r="B487" t="s">
        <v>36</v>
      </c>
      <c r="C487">
        <v>695</v>
      </c>
      <c r="D487">
        <v>435</v>
      </c>
      <c r="E487">
        <v>85</v>
      </c>
      <c r="F487">
        <v>0</v>
      </c>
      <c r="G487">
        <v>0</v>
      </c>
      <c r="H487">
        <v>0</v>
      </c>
      <c r="I487">
        <v>0</v>
      </c>
      <c r="J487">
        <v>25</v>
      </c>
      <c r="K487">
        <v>0</v>
      </c>
      <c r="L487">
        <v>0</v>
      </c>
      <c r="M487">
        <v>0</v>
      </c>
      <c r="N487">
        <v>15</v>
      </c>
      <c r="O487">
        <v>0</v>
      </c>
      <c r="P487">
        <v>95</v>
      </c>
    </row>
    <row r="488" spans="1:16" customFormat="1" hidden="1" x14ac:dyDescent="0.35">
      <c r="A488" t="s">
        <v>58</v>
      </c>
      <c r="B488" t="s">
        <v>36</v>
      </c>
      <c r="C488">
        <v>20</v>
      </c>
      <c r="D488">
        <v>0</v>
      </c>
      <c r="E488">
        <v>0</v>
      </c>
      <c r="F488">
        <v>0</v>
      </c>
      <c r="G488">
        <v>0</v>
      </c>
      <c r="H488">
        <v>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20</v>
      </c>
    </row>
    <row r="489" spans="1:16" customFormat="1" hidden="1" x14ac:dyDescent="0.35">
      <c r="A489" t="s">
        <v>59</v>
      </c>
      <c r="B489" t="s">
        <v>36</v>
      </c>
      <c r="C489">
        <v>35</v>
      </c>
      <c r="D489">
        <v>4</v>
      </c>
      <c r="E489">
        <v>0</v>
      </c>
      <c r="F489">
        <v>15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15</v>
      </c>
    </row>
    <row r="490" spans="1:16" customFormat="1" hidden="1" x14ac:dyDescent="0.35">
      <c r="A490" t="s">
        <v>62</v>
      </c>
      <c r="B490" t="s">
        <v>36</v>
      </c>
      <c r="C490">
        <v>145</v>
      </c>
      <c r="D490">
        <v>130</v>
      </c>
      <c r="E490">
        <v>0</v>
      </c>
      <c r="F490">
        <v>0</v>
      </c>
      <c r="G490">
        <v>0</v>
      </c>
      <c r="H490">
        <v>0</v>
      </c>
      <c r="I490">
        <v>0</v>
      </c>
      <c r="J490">
        <v>4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10</v>
      </c>
    </row>
    <row r="491" spans="1:16" customFormat="1" hidden="1" x14ac:dyDescent="0.35">
      <c r="A491" t="s">
        <v>63</v>
      </c>
      <c r="B491" t="s">
        <v>36</v>
      </c>
      <c r="C491">
        <v>210</v>
      </c>
      <c r="D491">
        <v>70</v>
      </c>
      <c r="E491">
        <v>65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75</v>
      </c>
    </row>
    <row r="492" spans="1:16" customFormat="1" hidden="1" x14ac:dyDescent="0.35">
      <c r="A492" t="s">
        <v>64</v>
      </c>
      <c r="B492" t="s">
        <v>36</v>
      </c>
      <c r="C492">
        <v>130</v>
      </c>
      <c r="D492">
        <v>45</v>
      </c>
      <c r="E492">
        <v>0</v>
      </c>
      <c r="F492">
        <v>30</v>
      </c>
      <c r="G492">
        <v>30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25</v>
      </c>
    </row>
    <row r="493" spans="1:16" customFormat="1" hidden="1" x14ac:dyDescent="0.35">
      <c r="A493" t="s">
        <v>65</v>
      </c>
      <c r="B493" t="s">
        <v>36</v>
      </c>
      <c r="C493">
        <v>20</v>
      </c>
      <c r="D493">
        <v>20</v>
      </c>
      <c r="E493">
        <v>0</v>
      </c>
      <c r="F493">
        <v>0</v>
      </c>
      <c r="G493">
        <v>0</v>
      </c>
      <c r="H493">
        <v>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</row>
    <row r="494" spans="1:16" customFormat="1" hidden="1" x14ac:dyDescent="0.35">
      <c r="A494" t="s">
        <v>66</v>
      </c>
      <c r="B494" t="s">
        <v>36</v>
      </c>
      <c r="C494">
        <v>10</v>
      </c>
      <c r="D494">
        <v>0</v>
      </c>
      <c r="E494">
        <v>10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</row>
    <row r="495" spans="1:16" customFormat="1" hidden="1" x14ac:dyDescent="0.35">
      <c r="A495" t="s">
        <v>68</v>
      </c>
      <c r="B495" t="s">
        <v>36</v>
      </c>
      <c r="C495">
        <v>635</v>
      </c>
      <c r="D495">
        <v>465</v>
      </c>
      <c r="E495">
        <v>115</v>
      </c>
      <c r="F495">
        <v>40</v>
      </c>
      <c r="G495">
        <v>0</v>
      </c>
      <c r="H495">
        <v>10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</row>
    <row r="496" spans="1:16" customFormat="1" hidden="1" x14ac:dyDescent="0.35">
      <c r="A496" t="s">
        <v>69</v>
      </c>
      <c r="B496" t="s">
        <v>36</v>
      </c>
      <c r="C496">
        <v>20</v>
      </c>
      <c r="D496">
        <v>20</v>
      </c>
      <c r="E496">
        <v>0</v>
      </c>
      <c r="F496">
        <v>0</v>
      </c>
      <c r="G496">
        <v>0</v>
      </c>
      <c r="H496">
        <v>0</v>
      </c>
      <c r="I496">
        <v>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</row>
    <row r="497" spans="1:16" customFormat="1" hidden="1" x14ac:dyDescent="0.35">
      <c r="A497" t="s">
        <v>70</v>
      </c>
      <c r="B497" t="s">
        <v>36</v>
      </c>
      <c r="C497" s="1">
        <v>67960</v>
      </c>
      <c r="D497" s="1">
        <v>58690</v>
      </c>
      <c r="E497" s="1">
        <v>5180</v>
      </c>
      <c r="F497">
        <v>755</v>
      </c>
      <c r="G497">
        <v>210</v>
      </c>
      <c r="H497">
        <v>325</v>
      </c>
      <c r="I497">
        <v>505</v>
      </c>
      <c r="J497">
        <v>645</v>
      </c>
      <c r="K497">
        <v>0</v>
      </c>
      <c r="L497">
        <v>110</v>
      </c>
      <c r="M497">
        <v>940</v>
      </c>
      <c r="N497">
        <v>10</v>
      </c>
      <c r="O497">
        <v>260</v>
      </c>
      <c r="P497">
        <v>165</v>
      </c>
    </row>
    <row r="498" spans="1:16" customFormat="1" hidden="1" x14ac:dyDescent="0.35">
      <c r="A498" t="s">
        <v>71</v>
      </c>
      <c r="B498" t="s">
        <v>36</v>
      </c>
      <c r="C498">
        <v>60</v>
      </c>
      <c r="D498">
        <v>20</v>
      </c>
      <c r="E498">
        <v>15</v>
      </c>
      <c r="F498">
        <v>0</v>
      </c>
      <c r="G498">
        <v>0</v>
      </c>
      <c r="H498">
        <v>0</v>
      </c>
      <c r="I498">
        <v>0</v>
      </c>
      <c r="J498">
        <v>0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25</v>
      </c>
    </row>
    <row r="499" spans="1:16" customFormat="1" hidden="1" x14ac:dyDescent="0.35">
      <c r="A499" t="s">
        <v>72</v>
      </c>
      <c r="B499" t="s">
        <v>36</v>
      </c>
      <c r="C499">
        <v>45</v>
      </c>
      <c r="D499">
        <v>45</v>
      </c>
      <c r="E499">
        <v>0</v>
      </c>
      <c r="F499">
        <v>0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</row>
    <row r="500" spans="1:16" customFormat="1" hidden="1" x14ac:dyDescent="0.35">
      <c r="A500" t="s">
        <v>28</v>
      </c>
      <c r="B500" t="s">
        <v>37</v>
      </c>
      <c r="C500">
        <v>15</v>
      </c>
      <c r="D500">
        <v>15</v>
      </c>
      <c r="E500">
        <v>0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</row>
    <row r="501" spans="1:16" customFormat="1" hidden="1" x14ac:dyDescent="0.35">
      <c r="A501" t="s">
        <v>30</v>
      </c>
      <c r="B501" t="s">
        <v>37</v>
      </c>
      <c r="C501" s="1">
        <v>10545</v>
      </c>
      <c r="D501" s="1">
        <v>8960</v>
      </c>
      <c r="E501">
        <v>980</v>
      </c>
      <c r="F501">
        <v>190</v>
      </c>
      <c r="G501">
        <v>105</v>
      </c>
      <c r="H501">
        <v>35</v>
      </c>
      <c r="I501">
        <v>90</v>
      </c>
      <c r="J501">
        <v>15</v>
      </c>
      <c r="K501">
        <v>0</v>
      </c>
      <c r="L501">
        <v>0</v>
      </c>
      <c r="M501">
        <v>0</v>
      </c>
      <c r="N501">
        <v>0</v>
      </c>
      <c r="O501">
        <v>55</v>
      </c>
      <c r="P501">
        <v>40</v>
      </c>
    </row>
    <row r="502" spans="1:16" customFormat="1" hidden="1" x14ac:dyDescent="0.35">
      <c r="A502" t="s">
        <v>32</v>
      </c>
      <c r="B502" t="s">
        <v>37</v>
      </c>
      <c r="C502">
        <v>4</v>
      </c>
      <c r="D502">
        <v>4</v>
      </c>
      <c r="E502">
        <v>0</v>
      </c>
      <c r="F502">
        <v>0</v>
      </c>
      <c r="G502">
        <v>0</v>
      </c>
      <c r="H502">
        <v>0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</row>
    <row r="503" spans="1:16" customFormat="1" hidden="1" x14ac:dyDescent="0.35">
      <c r="A503" t="s">
        <v>33</v>
      </c>
      <c r="B503" t="s">
        <v>37</v>
      </c>
      <c r="C503">
        <v>95</v>
      </c>
      <c r="D503">
        <v>70</v>
      </c>
      <c r="E503">
        <v>10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15</v>
      </c>
    </row>
    <row r="504" spans="1:16" customFormat="1" hidden="1" x14ac:dyDescent="0.35">
      <c r="A504" t="s">
        <v>75</v>
      </c>
      <c r="B504" t="s">
        <v>37</v>
      </c>
      <c r="C504">
        <v>255</v>
      </c>
      <c r="D504">
        <v>235</v>
      </c>
      <c r="E504">
        <v>20</v>
      </c>
      <c r="F504">
        <v>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</row>
    <row r="505" spans="1:16" customFormat="1" hidden="1" x14ac:dyDescent="0.35">
      <c r="A505" t="s">
        <v>36</v>
      </c>
      <c r="B505" t="s">
        <v>37</v>
      </c>
      <c r="C505">
        <v>60</v>
      </c>
      <c r="D505">
        <v>40</v>
      </c>
      <c r="E505">
        <v>0</v>
      </c>
      <c r="F505">
        <v>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25</v>
      </c>
    </row>
    <row r="506" spans="1:16" customFormat="1" hidden="1" x14ac:dyDescent="0.35">
      <c r="A506" t="s">
        <v>37</v>
      </c>
      <c r="B506" t="s">
        <v>37</v>
      </c>
      <c r="C506" s="1">
        <v>32635</v>
      </c>
      <c r="D506" s="1">
        <v>24495</v>
      </c>
      <c r="E506" s="1">
        <v>2730</v>
      </c>
      <c r="F506">
        <v>675</v>
      </c>
      <c r="G506">
        <v>465</v>
      </c>
      <c r="H506">
        <v>345</v>
      </c>
      <c r="I506">
        <v>305</v>
      </c>
      <c r="J506">
        <v>90</v>
      </c>
      <c r="K506">
        <v>0</v>
      </c>
      <c r="L506">
        <v>15</v>
      </c>
      <c r="M506">
        <v>0</v>
      </c>
      <c r="N506">
        <v>0</v>
      </c>
      <c r="O506">
        <v>90</v>
      </c>
      <c r="P506">
        <v>450</v>
      </c>
    </row>
    <row r="507" spans="1:16" customFormat="1" hidden="1" x14ac:dyDescent="0.35">
      <c r="A507" t="s">
        <v>39</v>
      </c>
      <c r="B507" t="s">
        <v>37</v>
      </c>
      <c r="C507">
        <v>340</v>
      </c>
      <c r="D507">
        <v>275</v>
      </c>
      <c r="E507">
        <v>30</v>
      </c>
      <c r="F507">
        <v>30</v>
      </c>
      <c r="G507">
        <v>0</v>
      </c>
      <c r="H507">
        <v>10</v>
      </c>
      <c r="I507">
        <v>0</v>
      </c>
      <c r="J507">
        <v>0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</row>
    <row r="508" spans="1:16" customFormat="1" hidden="1" x14ac:dyDescent="0.35">
      <c r="A508" t="s">
        <v>41</v>
      </c>
      <c r="B508" t="s">
        <v>37</v>
      </c>
      <c r="C508" s="1">
        <v>1505</v>
      </c>
      <c r="D508">
        <v>990</v>
      </c>
      <c r="E508">
        <v>220</v>
      </c>
      <c r="F508">
        <v>165</v>
      </c>
      <c r="G508">
        <v>4</v>
      </c>
      <c r="H508">
        <v>0</v>
      </c>
      <c r="I508">
        <v>45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70</v>
      </c>
    </row>
    <row r="509" spans="1:16" customFormat="1" hidden="1" x14ac:dyDescent="0.35">
      <c r="A509" t="s">
        <v>43</v>
      </c>
      <c r="B509" t="s">
        <v>37</v>
      </c>
      <c r="C509">
        <v>20</v>
      </c>
      <c r="D509">
        <v>20</v>
      </c>
      <c r="E509">
        <v>0</v>
      </c>
      <c r="F509">
        <v>0</v>
      </c>
      <c r="G509">
        <v>0</v>
      </c>
      <c r="H509">
        <v>0</v>
      </c>
      <c r="I509">
        <v>0</v>
      </c>
      <c r="J509">
        <v>0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</row>
    <row r="510" spans="1:16" customFormat="1" hidden="1" x14ac:dyDescent="0.35">
      <c r="A510" t="s">
        <v>46</v>
      </c>
      <c r="B510" t="s">
        <v>37</v>
      </c>
      <c r="C510">
        <v>10</v>
      </c>
      <c r="D510">
        <v>10</v>
      </c>
      <c r="E510">
        <v>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</row>
    <row r="511" spans="1:16" customFormat="1" hidden="1" x14ac:dyDescent="0.35">
      <c r="A511" t="s">
        <v>47</v>
      </c>
      <c r="B511" t="s">
        <v>37</v>
      </c>
      <c r="C511">
        <v>4</v>
      </c>
      <c r="D511">
        <v>4</v>
      </c>
      <c r="E511">
        <v>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</row>
    <row r="512" spans="1:16" customFormat="1" hidden="1" x14ac:dyDescent="0.35">
      <c r="A512" t="s">
        <v>48</v>
      </c>
      <c r="B512" t="s">
        <v>37</v>
      </c>
      <c r="C512">
        <v>10</v>
      </c>
      <c r="D512">
        <v>10</v>
      </c>
      <c r="E512">
        <v>0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</row>
    <row r="513" spans="1:16" customFormat="1" hidden="1" x14ac:dyDescent="0.35">
      <c r="A513" t="s">
        <v>53</v>
      </c>
      <c r="B513" t="s">
        <v>37</v>
      </c>
      <c r="C513">
        <v>70</v>
      </c>
      <c r="D513">
        <v>70</v>
      </c>
      <c r="E513">
        <v>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</row>
    <row r="514" spans="1:16" customFormat="1" hidden="1" x14ac:dyDescent="0.35">
      <c r="A514" t="s">
        <v>54</v>
      </c>
      <c r="B514" t="s">
        <v>37</v>
      </c>
      <c r="C514">
        <v>25</v>
      </c>
      <c r="D514">
        <v>25</v>
      </c>
      <c r="E514">
        <v>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</row>
    <row r="515" spans="1:16" customFormat="1" hidden="1" x14ac:dyDescent="0.35">
      <c r="A515" t="s">
        <v>55</v>
      </c>
      <c r="B515" t="s">
        <v>37</v>
      </c>
      <c r="C515">
        <v>15</v>
      </c>
      <c r="D515">
        <v>0</v>
      </c>
      <c r="E515">
        <v>0</v>
      </c>
      <c r="F515">
        <v>15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</row>
    <row r="516" spans="1:16" customFormat="1" hidden="1" x14ac:dyDescent="0.35">
      <c r="A516" t="s">
        <v>57</v>
      </c>
      <c r="B516" t="s">
        <v>37</v>
      </c>
      <c r="C516">
        <v>20</v>
      </c>
      <c r="D516">
        <v>0</v>
      </c>
      <c r="E516">
        <v>0</v>
      </c>
      <c r="F516">
        <v>0</v>
      </c>
      <c r="G516">
        <v>0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20</v>
      </c>
    </row>
    <row r="517" spans="1:16" customFormat="1" hidden="1" x14ac:dyDescent="0.35">
      <c r="A517" t="s">
        <v>63</v>
      </c>
      <c r="B517" t="s">
        <v>37</v>
      </c>
      <c r="C517">
        <v>35</v>
      </c>
      <c r="D517">
        <v>0</v>
      </c>
      <c r="E517">
        <v>35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</row>
    <row r="518" spans="1:16" customFormat="1" hidden="1" x14ac:dyDescent="0.35">
      <c r="A518" t="s">
        <v>64</v>
      </c>
      <c r="B518" t="s">
        <v>37</v>
      </c>
      <c r="C518">
        <v>170</v>
      </c>
      <c r="D518">
        <v>125</v>
      </c>
      <c r="E518">
        <v>45</v>
      </c>
      <c r="F518">
        <v>0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</row>
    <row r="519" spans="1:16" customFormat="1" hidden="1" x14ac:dyDescent="0.35">
      <c r="A519" t="s">
        <v>66</v>
      </c>
      <c r="B519" t="s">
        <v>37</v>
      </c>
      <c r="C519">
        <v>4</v>
      </c>
      <c r="D519">
        <v>4</v>
      </c>
      <c r="E519">
        <v>0</v>
      </c>
      <c r="F519">
        <v>0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</row>
    <row r="520" spans="1:16" customFormat="1" hidden="1" x14ac:dyDescent="0.35">
      <c r="A520" t="s">
        <v>68</v>
      </c>
      <c r="B520" t="s">
        <v>37</v>
      </c>
      <c r="C520">
        <v>255</v>
      </c>
      <c r="D520">
        <v>175</v>
      </c>
      <c r="E520">
        <v>60</v>
      </c>
      <c r="F520">
        <v>0</v>
      </c>
      <c r="G520">
        <v>20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</row>
    <row r="521" spans="1:16" customFormat="1" hidden="1" x14ac:dyDescent="0.35">
      <c r="A521" t="s">
        <v>70</v>
      </c>
      <c r="B521" t="s">
        <v>37</v>
      </c>
      <c r="C521">
        <v>4</v>
      </c>
      <c r="D521">
        <v>4</v>
      </c>
      <c r="E521">
        <v>0</v>
      </c>
      <c r="F521">
        <v>0</v>
      </c>
      <c r="G521">
        <v>0</v>
      </c>
      <c r="H521">
        <v>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</row>
    <row r="522" spans="1:16" customFormat="1" hidden="1" x14ac:dyDescent="0.35">
      <c r="A522" t="s">
        <v>51</v>
      </c>
      <c r="B522" t="s">
        <v>41</v>
      </c>
      <c r="C522">
        <v>20</v>
      </c>
      <c r="D522">
        <v>10</v>
      </c>
      <c r="E522">
        <v>0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10</v>
      </c>
    </row>
    <row r="523" spans="1:16" customFormat="1" hidden="1" x14ac:dyDescent="0.35">
      <c r="A523" t="s">
        <v>22</v>
      </c>
      <c r="B523" t="s">
        <v>38</v>
      </c>
      <c r="C523" s="1">
        <v>4615</v>
      </c>
      <c r="D523" s="1">
        <v>3875</v>
      </c>
      <c r="E523">
        <v>280</v>
      </c>
      <c r="F523">
        <v>190</v>
      </c>
      <c r="G523">
        <v>30</v>
      </c>
      <c r="H523">
        <v>0</v>
      </c>
      <c r="I523">
        <v>0</v>
      </c>
      <c r="J523">
        <v>0</v>
      </c>
      <c r="K523">
        <v>0</v>
      </c>
      <c r="L523">
        <v>20</v>
      </c>
      <c r="M523">
        <v>10</v>
      </c>
      <c r="N523">
        <v>0</v>
      </c>
      <c r="O523">
        <v>45</v>
      </c>
      <c r="P523">
        <v>60</v>
      </c>
    </row>
    <row r="524" spans="1:16" customFormat="1" hidden="1" x14ac:dyDescent="0.35">
      <c r="A524" t="s">
        <v>24</v>
      </c>
      <c r="B524" t="s">
        <v>38</v>
      </c>
      <c r="C524">
        <v>55</v>
      </c>
      <c r="D524">
        <v>55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</row>
    <row r="525" spans="1:16" customFormat="1" hidden="1" x14ac:dyDescent="0.35">
      <c r="A525" t="s">
        <v>25</v>
      </c>
      <c r="B525" t="s">
        <v>38</v>
      </c>
      <c r="C525">
        <v>20</v>
      </c>
      <c r="D525">
        <v>20</v>
      </c>
      <c r="E525">
        <v>0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</row>
    <row r="526" spans="1:16" customFormat="1" hidden="1" x14ac:dyDescent="0.35">
      <c r="A526" t="s">
        <v>26</v>
      </c>
      <c r="B526" t="s">
        <v>38</v>
      </c>
      <c r="C526">
        <v>15</v>
      </c>
      <c r="D526">
        <v>10</v>
      </c>
      <c r="E526">
        <v>4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</row>
    <row r="527" spans="1:16" customFormat="1" hidden="1" x14ac:dyDescent="0.35">
      <c r="A527" t="s">
        <v>28</v>
      </c>
      <c r="B527" t="s">
        <v>38</v>
      </c>
      <c r="C527" s="1">
        <v>8570</v>
      </c>
      <c r="D527" s="1">
        <v>6535</v>
      </c>
      <c r="E527" s="1">
        <v>1110</v>
      </c>
      <c r="F527">
        <v>380</v>
      </c>
      <c r="G527">
        <v>45</v>
      </c>
      <c r="H527">
        <v>50</v>
      </c>
      <c r="I527">
        <v>0</v>
      </c>
      <c r="J527">
        <v>220</v>
      </c>
      <c r="K527">
        <v>0</v>
      </c>
      <c r="L527">
        <v>60</v>
      </c>
      <c r="M527">
        <v>0</v>
      </c>
      <c r="N527">
        <v>4</v>
      </c>
      <c r="O527">
        <v>55</v>
      </c>
      <c r="P527">
        <v>60</v>
      </c>
    </row>
    <row r="528" spans="1:16" customFormat="1" hidden="1" x14ac:dyDescent="0.35">
      <c r="A528" t="s">
        <v>29</v>
      </c>
      <c r="B528" t="s">
        <v>38</v>
      </c>
      <c r="C528">
        <v>100</v>
      </c>
      <c r="D528">
        <v>100</v>
      </c>
      <c r="E528">
        <v>0</v>
      </c>
      <c r="F528">
        <v>0</v>
      </c>
      <c r="G528">
        <v>0</v>
      </c>
      <c r="H528">
        <v>0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</row>
    <row r="529" spans="1:16" customFormat="1" hidden="1" x14ac:dyDescent="0.35">
      <c r="A529" t="s">
        <v>33</v>
      </c>
      <c r="B529" t="s">
        <v>38</v>
      </c>
      <c r="C529">
        <v>20</v>
      </c>
      <c r="D529">
        <v>0</v>
      </c>
      <c r="E529">
        <v>0</v>
      </c>
      <c r="F529">
        <v>0</v>
      </c>
      <c r="G529">
        <v>20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</row>
    <row r="530" spans="1:16" customFormat="1" hidden="1" x14ac:dyDescent="0.35">
      <c r="A530" t="s">
        <v>34</v>
      </c>
      <c r="B530" t="s">
        <v>38</v>
      </c>
      <c r="C530">
        <v>70</v>
      </c>
      <c r="D530">
        <v>50</v>
      </c>
      <c r="E530">
        <v>0</v>
      </c>
      <c r="F530">
        <v>0</v>
      </c>
      <c r="G530">
        <v>0</v>
      </c>
      <c r="H530">
        <v>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</row>
    <row r="531" spans="1:16" customFormat="1" hidden="1" x14ac:dyDescent="0.35">
      <c r="A531" t="s">
        <v>36</v>
      </c>
      <c r="B531" t="s">
        <v>38</v>
      </c>
      <c r="C531">
        <v>180</v>
      </c>
      <c r="D531">
        <v>35</v>
      </c>
      <c r="E531">
        <v>20</v>
      </c>
      <c r="F531">
        <v>0</v>
      </c>
      <c r="G531">
        <v>0</v>
      </c>
      <c r="H531">
        <v>0</v>
      </c>
      <c r="I531">
        <v>0</v>
      </c>
      <c r="J531">
        <v>35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85</v>
      </c>
    </row>
    <row r="532" spans="1:16" customFormat="1" hidden="1" x14ac:dyDescent="0.35">
      <c r="A532" t="s">
        <v>38</v>
      </c>
      <c r="B532" t="s">
        <v>38</v>
      </c>
      <c r="C532" s="1">
        <v>81445</v>
      </c>
      <c r="D532" s="1">
        <v>54090</v>
      </c>
      <c r="E532" s="1">
        <v>4765</v>
      </c>
      <c r="F532" s="1">
        <v>1040</v>
      </c>
      <c r="G532">
        <v>350</v>
      </c>
      <c r="H532">
        <v>110</v>
      </c>
      <c r="I532">
        <v>50</v>
      </c>
      <c r="J532" s="1">
        <v>2280</v>
      </c>
      <c r="K532">
        <v>20</v>
      </c>
      <c r="L532">
        <v>0</v>
      </c>
      <c r="M532">
        <v>0</v>
      </c>
      <c r="N532">
        <v>20</v>
      </c>
      <c r="O532">
        <v>180</v>
      </c>
      <c r="P532">
        <v>315</v>
      </c>
    </row>
    <row r="533" spans="1:16" customFormat="1" hidden="1" x14ac:dyDescent="0.35">
      <c r="A533" t="s">
        <v>40</v>
      </c>
      <c r="B533" t="s">
        <v>38</v>
      </c>
      <c r="C533">
        <v>190</v>
      </c>
      <c r="D533">
        <v>175</v>
      </c>
      <c r="E533">
        <v>10</v>
      </c>
      <c r="F533">
        <v>0</v>
      </c>
      <c r="G533">
        <v>0</v>
      </c>
      <c r="H533">
        <v>0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</row>
    <row r="534" spans="1:16" customFormat="1" hidden="1" x14ac:dyDescent="0.35">
      <c r="A534" t="s">
        <v>41</v>
      </c>
      <c r="B534" t="s">
        <v>38</v>
      </c>
      <c r="C534">
        <v>4</v>
      </c>
      <c r="D534">
        <v>4</v>
      </c>
      <c r="E534">
        <v>0</v>
      </c>
      <c r="F534">
        <v>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</row>
    <row r="535" spans="1:16" customFormat="1" hidden="1" x14ac:dyDescent="0.35">
      <c r="A535" t="s">
        <v>42</v>
      </c>
      <c r="B535" t="s">
        <v>38</v>
      </c>
      <c r="C535">
        <v>25</v>
      </c>
      <c r="D535">
        <v>25</v>
      </c>
      <c r="E535">
        <v>0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</row>
    <row r="536" spans="1:16" customFormat="1" hidden="1" x14ac:dyDescent="0.35">
      <c r="A536" t="s">
        <v>43</v>
      </c>
      <c r="B536" t="s">
        <v>38</v>
      </c>
      <c r="C536" s="1">
        <v>1280</v>
      </c>
      <c r="D536" s="1">
        <v>1105</v>
      </c>
      <c r="E536">
        <v>145</v>
      </c>
      <c r="F536">
        <v>15</v>
      </c>
      <c r="G536">
        <v>10</v>
      </c>
      <c r="H536">
        <v>4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</row>
    <row r="537" spans="1:16" customFormat="1" hidden="1" x14ac:dyDescent="0.35">
      <c r="A537" t="s">
        <v>44</v>
      </c>
      <c r="B537" t="s">
        <v>38</v>
      </c>
      <c r="C537">
        <v>70</v>
      </c>
      <c r="D537">
        <v>70</v>
      </c>
      <c r="E537">
        <v>0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</row>
    <row r="538" spans="1:16" customFormat="1" hidden="1" x14ac:dyDescent="0.35">
      <c r="A538" t="s">
        <v>45</v>
      </c>
      <c r="B538" t="s">
        <v>38</v>
      </c>
      <c r="C538">
        <v>15</v>
      </c>
      <c r="D538">
        <v>10</v>
      </c>
      <c r="E538">
        <v>4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</row>
    <row r="539" spans="1:16" customFormat="1" hidden="1" x14ac:dyDescent="0.35">
      <c r="A539" t="s">
        <v>46</v>
      </c>
      <c r="B539" t="s">
        <v>38</v>
      </c>
      <c r="C539">
        <v>95</v>
      </c>
      <c r="D539">
        <v>95</v>
      </c>
      <c r="E539">
        <v>0</v>
      </c>
      <c r="F539">
        <v>0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</row>
    <row r="540" spans="1:16" customFormat="1" hidden="1" x14ac:dyDescent="0.35">
      <c r="A540" t="s">
        <v>74</v>
      </c>
      <c r="B540" t="s">
        <v>38</v>
      </c>
      <c r="C540">
        <v>4</v>
      </c>
      <c r="D540">
        <v>4</v>
      </c>
      <c r="E540">
        <v>0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</row>
    <row r="541" spans="1:16" customFormat="1" hidden="1" x14ac:dyDescent="0.35">
      <c r="A541" t="s">
        <v>47</v>
      </c>
      <c r="B541" t="s">
        <v>38</v>
      </c>
      <c r="C541">
        <v>35</v>
      </c>
      <c r="D541">
        <v>35</v>
      </c>
      <c r="E541">
        <v>0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</row>
    <row r="542" spans="1:16" customFormat="1" hidden="1" x14ac:dyDescent="0.35">
      <c r="A542" t="s">
        <v>48</v>
      </c>
      <c r="B542" t="s">
        <v>38</v>
      </c>
      <c r="C542">
        <v>450</v>
      </c>
      <c r="D542">
        <v>295</v>
      </c>
      <c r="E542">
        <v>25</v>
      </c>
      <c r="F542">
        <v>10</v>
      </c>
      <c r="G542">
        <v>35</v>
      </c>
      <c r="H542">
        <v>55</v>
      </c>
      <c r="I542">
        <v>30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</row>
    <row r="543" spans="1:16" customFormat="1" hidden="1" x14ac:dyDescent="0.35">
      <c r="A543" t="s">
        <v>49</v>
      </c>
      <c r="B543" t="s">
        <v>38</v>
      </c>
      <c r="C543">
        <v>10</v>
      </c>
      <c r="D543">
        <v>0</v>
      </c>
      <c r="E543">
        <v>0</v>
      </c>
      <c r="F543">
        <v>0</v>
      </c>
      <c r="G543">
        <v>0</v>
      </c>
      <c r="H543">
        <v>0</v>
      </c>
      <c r="I543">
        <v>0</v>
      </c>
      <c r="J543">
        <v>0</v>
      </c>
      <c r="K543">
        <v>0</v>
      </c>
      <c r="L543">
        <v>0</v>
      </c>
      <c r="M543">
        <v>0</v>
      </c>
      <c r="N543">
        <v>0</v>
      </c>
      <c r="O543">
        <v>10</v>
      </c>
      <c r="P543">
        <v>0</v>
      </c>
    </row>
    <row r="544" spans="1:16" customFormat="1" hidden="1" x14ac:dyDescent="0.35">
      <c r="A544" t="s">
        <v>51</v>
      </c>
      <c r="B544" t="s">
        <v>38</v>
      </c>
      <c r="C544">
        <v>10</v>
      </c>
      <c r="D544">
        <v>10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</row>
    <row r="545" spans="1:16" customFormat="1" hidden="1" x14ac:dyDescent="0.35">
      <c r="A545" t="s">
        <v>52</v>
      </c>
      <c r="B545" t="s">
        <v>38</v>
      </c>
      <c r="C545" s="1">
        <v>6695</v>
      </c>
      <c r="D545" s="1">
        <v>5145</v>
      </c>
      <c r="E545">
        <v>330</v>
      </c>
      <c r="F545">
        <v>135</v>
      </c>
      <c r="G545">
        <v>40</v>
      </c>
      <c r="H545">
        <v>60</v>
      </c>
      <c r="I545">
        <v>0</v>
      </c>
      <c r="J545">
        <v>425</v>
      </c>
      <c r="K545">
        <v>0</v>
      </c>
      <c r="L545">
        <v>30</v>
      </c>
      <c r="M545">
        <v>0</v>
      </c>
      <c r="N545">
        <v>0</v>
      </c>
      <c r="O545">
        <v>60</v>
      </c>
      <c r="P545">
        <v>70</v>
      </c>
    </row>
    <row r="546" spans="1:16" customFormat="1" hidden="1" x14ac:dyDescent="0.35">
      <c r="A546" t="s">
        <v>53</v>
      </c>
      <c r="B546" t="s">
        <v>38</v>
      </c>
      <c r="C546">
        <v>250</v>
      </c>
      <c r="D546">
        <v>95</v>
      </c>
      <c r="E546">
        <v>65</v>
      </c>
      <c r="F546">
        <v>0</v>
      </c>
      <c r="G546">
        <v>10</v>
      </c>
      <c r="H546">
        <v>0</v>
      </c>
      <c r="I546">
        <v>0</v>
      </c>
      <c r="J546">
        <v>80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</row>
    <row r="547" spans="1:16" customFormat="1" hidden="1" x14ac:dyDescent="0.35">
      <c r="A547" t="s">
        <v>54</v>
      </c>
      <c r="B547" t="s">
        <v>38</v>
      </c>
      <c r="C547">
        <v>15</v>
      </c>
      <c r="D547">
        <v>15</v>
      </c>
      <c r="E547">
        <v>0</v>
      </c>
      <c r="F547">
        <v>0</v>
      </c>
      <c r="G547">
        <v>0</v>
      </c>
      <c r="H547">
        <v>0</v>
      </c>
      <c r="I547">
        <v>0</v>
      </c>
      <c r="J547">
        <v>0</v>
      </c>
      <c r="K547">
        <v>0</v>
      </c>
      <c r="L547">
        <v>0</v>
      </c>
      <c r="M547">
        <v>0</v>
      </c>
      <c r="N547">
        <v>0</v>
      </c>
      <c r="O547">
        <v>0</v>
      </c>
      <c r="P547">
        <v>0</v>
      </c>
    </row>
    <row r="548" spans="1:16" customFormat="1" hidden="1" x14ac:dyDescent="0.35">
      <c r="A548" t="s">
        <v>55</v>
      </c>
      <c r="B548" t="s">
        <v>38</v>
      </c>
      <c r="C548">
        <v>965</v>
      </c>
      <c r="D548">
        <v>880</v>
      </c>
      <c r="E548">
        <v>40</v>
      </c>
      <c r="F548">
        <v>10</v>
      </c>
      <c r="G548">
        <v>0</v>
      </c>
      <c r="H548">
        <v>10</v>
      </c>
      <c r="I548">
        <v>0</v>
      </c>
      <c r="J548">
        <v>10</v>
      </c>
      <c r="K548">
        <v>0</v>
      </c>
      <c r="L548">
        <v>20</v>
      </c>
      <c r="M548">
        <v>0</v>
      </c>
      <c r="N548">
        <v>0</v>
      </c>
      <c r="O548">
        <v>0</v>
      </c>
      <c r="P548">
        <v>0</v>
      </c>
    </row>
    <row r="549" spans="1:16" customFormat="1" hidden="1" x14ac:dyDescent="0.35">
      <c r="A549" t="s">
        <v>56</v>
      </c>
      <c r="B549" t="s">
        <v>38</v>
      </c>
      <c r="C549">
        <v>10</v>
      </c>
      <c r="D549">
        <v>10</v>
      </c>
      <c r="E549">
        <v>0</v>
      </c>
      <c r="F549">
        <v>0</v>
      </c>
      <c r="G549">
        <v>0</v>
      </c>
      <c r="H549">
        <v>0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</row>
    <row r="550" spans="1:16" customFormat="1" hidden="1" x14ac:dyDescent="0.35">
      <c r="A550" t="s">
        <v>57</v>
      </c>
      <c r="B550" t="s">
        <v>38</v>
      </c>
      <c r="C550">
        <v>340</v>
      </c>
      <c r="D550">
        <v>320</v>
      </c>
      <c r="E550">
        <v>0</v>
      </c>
      <c r="F550">
        <v>0</v>
      </c>
      <c r="G550">
        <v>0</v>
      </c>
      <c r="H550">
        <v>20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</row>
    <row r="551" spans="1:16" customFormat="1" hidden="1" x14ac:dyDescent="0.35">
      <c r="A551" t="s">
        <v>58</v>
      </c>
      <c r="B551" t="s">
        <v>38</v>
      </c>
      <c r="C551">
        <v>20</v>
      </c>
      <c r="D551">
        <v>0</v>
      </c>
      <c r="E551">
        <v>20</v>
      </c>
      <c r="F551">
        <v>0</v>
      </c>
      <c r="G551">
        <v>0</v>
      </c>
      <c r="H551">
        <v>0</v>
      </c>
      <c r="I551">
        <v>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</row>
    <row r="552" spans="1:16" customFormat="1" hidden="1" x14ac:dyDescent="0.35">
      <c r="A552" t="s">
        <v>59</v>
      </c>
      <c r="B552" t="s">
        <v>38</v>
      </c>
      <c r="C552">
        <v>20</v>
      </c>
      <c r="D552">
        <v>15</v>
      </c>
      <c r="E552">
        <v>0</v>
      </c>
      <c r="F552">
        <v>0</v>
      </c>
      <c r="G552">
        <v>4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</row>
    <row r="553" spans="1:16" customFormat="1" hidden="1" x14ac:dyDescent="0.35">
      <c r="A553" t="s">
        <v>61</v>
      </c>
      <c r="B553" t="s">
        <v>38</v>
      </c>
      <c r="C553">
        <v>15</v>
      </c>
      <c r="D553">
        <v>15</v>
      </c>
      <c r="E553">
        <v>0</v>
      </c>
      <c r="F553">
        <v>0</v>
      </c>
      <c r="G553">
        <v>0</v>
      </c>
      <c r="H553">
        <v>0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</row>
    <row r="554" spans="1:16" customFormat="1" hidden="1" x14ac:dyDescent="0.35">
      <c r="A554" t="s">
        <v>62</v>
      </c>
      <c r="B554" t="s">
        <v>38</v>
      </c>
      <c r="C554" s="1">
        <v>5240</v>
      </c>
      <c r="D554" s="1">
        <v>4320</v>
      </c>
      <c r="E554">
        <v>640</v>
      </c>
      <c r="F554">
        <v>80</v>
      </c>
      <c r="G554">
        <v>95</v>
      </c>
      <c r="H554">
        <v>10</v>
      </c>
      <c r="I554">
        <v>40</v>
      </c>
      <c r="J554">
        <v>20</v>
      </c>
      <c r="K554">
        <v>0</v>
      </c>
      <c r="L554">
        <v>0</v>
      </c>
      <c r="M554">
        <v>0</v>
      </c>
      <c r="N554">
        <v>0</v>
      </c>
      <c r="O554">
        <v>20</v>
      </c>
      <c r="P554">
        <v>25</v>
      </c>
    </row>
    <row r="555" spans="1:16" customFormat="1" hidden="1" x14ac:dyDescent="0.35">
      <c r="A555" t="s">
        <v>63</v>
      </c>
      <c r="B555" t="s">
        <v>38</v>
      </c>
      <c r="C555" s="1">
        <v>16105</v>
      </c>
      <c r="D555" s="1">
        <v>13265</v>
      </c>
      <c r="E555" s="1">
        <v>2065</v>
      </c>
      <c r="F555">
        <v>195</v>
      </c>
      <c r="G555">
        <v>170</v>
      </c>
      <c r="H555">
        <v>65</v>
      </c>
      <c r="I555">
        <v>70</v>
      </c>
      <c r="J555">
        <v>110</v>
      </c>
      <c r="K555">
        <v>0</v>
      </c>
      <c r="L555">
        <v>0</v>
      </c>
      <c r="M555">
        <v>0</v>
      </c>
      <c r="N555">
        <v>0</v>
      </c>
      <c r="O555">
        <v>60</v>
      </c>
      <c r="P555">
        <v>50</v>
      </c>
    </row>
    <row r="556" spans="1:16" customFormat="1" hidden="1" x14ac:dyDescent="0.35">
      <c r="A556" t="s">
        <v>64</v>
      </c>
      <c r="B556" t="s">
        <v>38</v>
      </c>
      <c r="C556">
        <v>35</v>
      </c>
      <c r="D556">
        <v>35</v>
      </c>
      <c r="E556">
        <v>0</v>
      </c>
      <c r="F556">
        <v>0</v>
      </c>
      <c r="G556">
        <v>0</v>
      </c>
      <c r="H556">
        <v>0</v>
      </c>
      <c r="I556">
        <v>0</v>
      </c>
      <c r="J556">
        <v>0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</row>
    <row r="557" spans="1:16" customFormat="1" hidden="1" x14ac:dyDescent="0.35">
      <c r="A557" t="s">
        <v>66</v>
      </c>
      <c r="B557" t="s">
        <v>38</v>
      </c>
      <c r="C557">
        <v>4</v>
      </c>
      <c r="D557">
        <v>0</v>
      </c>
      <c r="E557">
        <v>4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</row>
    <row r="558" spans="1:16" customFormat="1" hidden="1" x14ac:dyDescent="0.35">
      <c r="A558" t="s">
        <v>68</v>
      </c>
      <c r="B558" t="s">
        <v>38</v>
      </c>
      <c r="C558">
        <v>15</v>
      </c>
      <c r="D558">
        <v>15</v>
      </c>
      <c r="E558">
        <v>0</v>
      </c>
      <c r="F558">
        <v>0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</row>
    <row r="559" spans="1:16" customFormat="1" hidden="1" x14ac:dyDescent="0.35">
      <c r="A559" t="s">
        <v>70</v>
      </c>
      <c r="B559" t="s">
        <v>38</v>
      </c>
      <c r="C559">
        <v>10</v>
      </c>
      <c r="D559">
        <v>0</v>
      </c>
      <c r="E559">
        <v>10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</row>
    <row r="560" spans="1:16" customFormat="1" hidden="1" x14ac:dyDescent="0.35">
      <c r="A560" t="s">
        <v>71</v>
      </c>
      <c r="B560" t="s">
        <v>38</v>
      </c>
      <c r="C560">
        <v>140</v>
      </c>
      <c r="D560">
        <v>60</v>
      </c>
      <c r="E560">
        <v>0</v>
      </c>
      <c r="F560">
        <v>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</row>
    <row r="561" spans="1:16" customFormat="1" hidden="1" x14ac:dyDescent="0.35">
      <c r="A561" t="s">
        <v>72</v>
      </c>
      <c r="B561" t="s">
        <v>38</v>
      </c>
      <c r="C561">
        <v>15</v>
      </c>
      <c r="D561">
        <v>15</v>
      </c>
      <c r="E561">
        <v>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</row>
    <row r="562" spans="1:16" customFormat="1" hidden="1" x14ac:dyDescent="0.35">
      <c r="A562" t="s">
        <v>25</v>
      </c>
      <c r="B562" t="s">
        <v>39</v>
      </c>
      <c r="C562">
        <v>25</v>
      </c>
      <c r="D562">
        <v>0</v>
      </c>
      <c r="E562">
        <v>25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</row>
    <row r="563" spans="1:16" customFormat="1" hidden="1" x14ac:dyDescent="0.35">
      <c r="A563" t="s">
        <v>28</v>
      </c>
      <c r="B563" t="s">
        <v>39</v>
      </c>
      <c r="C563">
        <v>4</v>
      </c>
      <c r="D563">
        <v>4</v>
      </c>
      <c r="E563">
        <v>0</v>
      </c>
      <c r="F563">
        <v>0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</row>
    <row r="564" spans="1:16" customFormat="1" hidden="1" x14ac:dyDescent="0.35">
      <c r="A564" t="s">
        <v>30</v>
      </c>
      <c r="B564" t="s">
        <v>39</v>
      </c>
      <c r="C564">
        <v>125</v>
      </c>
      <c r="D564">
        <v>70</v>
      </c>
      <c r="E564">
        <v>25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25</v>
      </c>
    </row>
    <row r="565" spans="1:16" customFormat="1" hidden="1" x14ac:dyDescent="0.35">
      <c r="A565" t="s">
        <v>36</v>
      </c>
      <c r="B565" t="s">
        <v>39</v>
      </c>
      <c r="C565">
        <v>10</v>
      </c>
      <c r="D565">
        <v>10</v>
      </c>
      <c r="E565">
        <v>0</v>
      </c>
      <c r="F565">
        <v>0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</row>
    <row r="566" spans="1:16" customFormat="1" hidden="1" x14ac:dyDescent="0.35">
      <c r="A566" t="s">
        <v>37</v>
      </c>
      <c r="B566" t="s">
        <v>39</v>
      </c>
      <c r="C566">
        <v>575</v>
      </c>
      <c r="D566">
        <v>500</v>
      </c>
      <c r="E566">
        <v>45</v>
      </c>
      <c r="F566">
        <v>25</v>
      </c>
      <c r="G566">
        <v>0</v>
      </c>
      <c r="H566">
        <v>0</v>
      </c>
      <c r="I566">
        <v>0</v>
      </c>
      <c r="J566">
        <v>4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</row>
    <row r="567" spans="1:16" customFormat="1" hidden="1" x14ac:dyDescent="0.35">
      <c r="A567" t="s">
        <v>39</v>
      </c>
      <c r="B567" t="s">
        <v>39</v>
      </c>
      <c r="C567" s="1">
        <v>5015</v>
      </c>
      <c r="D567" s="1">
        <v>3060</v>
      </c>
      <c r="E567">
        <v>375</v>
      </c>
      <c r="F567">
        <v>60</v>
      </c>
      <c r="G567">
        <v>20</v>
      </c>
      <c r="H567">
        <v>4</v>
      </c>
      <c r="I567">
        <v>0</v>
      </c>
      <c r="J567">
        <v>130</v>
      </c>
      <c r="K567">
        <v>0</v>
      </c>
      <c r="L567">
        <v>0</v>
      </c>
      <c r="M567">
        <v>0</v>
      </c>
      <c r="N567">
        <v>0</v>
      </c>
      <c r="O567">
        <v>4</v>
      </c>
      <c r="P567">
        <v>4</v>
      </c>
    </row>
    <row r="568" spans="1:16" customFormat="1" hidden="1" x14ac:dyDescent="0.35">
      <c r="A568" t="s">
        <v>41</v>
      </c>
      <c r="B568" t="s">
        <v>39</v>
      </c>
      <c r="C568">
        <v>85</v>
      </c>
      <c r="D568">
        <v>60</v>
      </c>
      <c r="E568">
        <v>0</v>
      </c>
      <c r="F568">
        <v>0</v>
      </c>
      <c r="G568">
        <v>0</v>
      </c>
      <c r="H568">
        <v>0</v>
      </c>
      <c r="I568">
        <v>0</v>
      </c>
      <c r="J568">
        <v>15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10</v>
      </c>
    </row>
    <row r="569" spans="1:16" customFormat="1" hidden="1" x14ac:dyDescent="0.35">
      <c r="A569" t="s">
        <v>45</v>
      </c>
      <c r="B569" t="s">
        <v>39</v>
      </c>
      <c r="C569">
        <v>10</v>
      </c>
      <c r="D569">
        <v>10</v>
      </c>
      <c r="E569">
        <v>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0</v>
      </c>
      <c r="L569">
        <v>0</v>
      </c>
      <c r="M569">
        <v>0</v>
      </c>
      <c r="N569">
        <v>0</v>
      </c>
      <c r="O569">
        <v>0</v>
      </c>
      <c r="P569">
        <v>0</v>
      </c>
    </row>
    <row r="570" spans="1:16" customFormat="1" hidden="1" x14ac:dyDescent="0.35">
      <c r="A570" t="s">
        <v>48</v>
      </c>
      <c r="B570" t="s">
        <v>39</v>
      </c>
      <c r="C570">
        <v>15</v>
      </c>
      <c r="D570">
        <v>15</v>
      </c>
      <c r="E570">
        <v>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</row>
    <row r="571" spans="1:16" customFormat="1" hidden="1" x14ac:dyDescent="0.35">
      <c r="A571" t="s">
        <v>64</v>
      </c>
      <c r="B571" t="s">
        <v>39</v>
      </c>
      <c r="C571">
        <v>25</v>
      </c>
      <c r="D571">
        <v>10</v>
      </c>
      <c r="E571">
        <v>15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</row>
    <row r="572" spans="1:16" customFormat="1" hidden="1" x14ac:dyDescent="0.35">
      <c r="A572" t="s">
        <v>68</v>
      </c>
      <c r="B572" t="s">
        <v>39</v>
      </c>
      <c r="C572">
        <v>25</v>
      </c>
      <c r="D572">
        <v>20</v>
      </c>
      <c r="E572">
        <v>4</v>
      </c>
      <c r="F572">
        <v>0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</row>
    <row r="573" spans="1:16" customFormat="1" hidden="1" x14ac:dyDescent="0.35">
      <c r="A573" t="s">
        <v>69</v>
      </c>
      <c r="B573" t="s">
        <v>39</v>
      </c>
      <c r="C573">
        <v>20</v>
      </c>
      <c r="D573">
        <v>20</v>
      </c>
      <c r="E573">
        <v>0</v>
      </c>
      <c r="F573">
        <v>0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</row>
    <row r="574" spans="1:16" customFormat="1" hidden="1" x14ac:dyDescent="0.35">
      <c r="A574" t="s">
        <v>22</v>
      </c>
      <c r="B574" t="s">
        <v>40</v>
      </c>
      <c r="C574">
        <v>70</v>
      </c>
      <c r="D574">
        <v>10</v>
      </c>
      <c r="E574">
        <v>25</v>
      </c>
      <c r="F574">
        <v>20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10</v>
      </c>
    </row>
    <row r="575" spans="1:16" customFormat="1" hidden="1" x14ac:dyDescent="0.35">
      <c r="A575" t="s">
        <v>24</v>
      </c>
      <c r="B575" t="s">
        <v>40</v>
      </c>
      <c r="C575">
        <v>4</v>
      </c>
      <c r="D575">
        <v>4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</row>
    <row r="576" spans="1:16" customFormat="1" hidden="1" x14ac:dyDescent="0.35">
      <c r="A576" t="s">
        <v>25</v>
      </c>
      <c r="B576" t="s">
        <v>40</v>
      </c>
      <c r="C576">
        <v>4</v>
      </c>
      <c r="D576">
        <v>4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</row>
    <row r="577" spans="1:16" customFormat="1" hidden="1" x14ac:dyDescent="0.35">
      <c r="A577" t="s">
        <v>27</v>
      </c>
      <c r="B577" t="s">
        <v>40</v>
      </c>
      <c r="C577">
        <v>10</v>
      </c>
      <c r="D577">
        <v>10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</row>
    <row r="578" spans="1:16" customFormat="1" hidden="1" x14ac:dyDescent="0.35">
      <c r="A578" t="s">
        <v>28</v>
      </c>
      <c r="B578" t="s">
        <v>40</v>
      </c>
      <c r="C578">
        <v>35</v>
      </c>
      <c r="D578">
        <v>35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</row>
    <row r="579" spans="1:16" customFormat="1" hidden="1" x14ac:dyDescent="0.35">
      <c r="A579" t="s">
        <v>76</v>
      </c>
      <c r="B579" t="s">
        <v>40</v>
      </c>
      <c r="C579">
        <v>4</v>
      </c>
      <c r="D579">
        <v>4</v>
      </c>
      <c r="E579">
        <v>0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</row>
    <row r="580" spans="1:16" customFormat="1" hidden="1" x14ac:dyDescent="0.35">
      <c r="A580" t="s">
        <v>31</v>
      </c>
      <c r="B580" t="s">
        <v>40</v>
      </c>
      <c r="C580">
        <v>15</v>
      </c>
      <c r="D580">
        <v>15</v>
      </c>
      <c r="E580">
        <v>0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</row>
    <row r="581" spans="1:16" customFormat="1" hidden="1" x14ac:dyDescent="0.35">
      <c r="A581" t="s">
        <v>32</v>
      </c>
      <c r="B581" t="s">
        <v>40</v>
      </c>
      <c r="C581">
        <v>20</v>
      </c>
      <c r="D581">
        <v>15</v>
      </c>
      <c r="E581">
        <v>4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</row>
    <row r="582" spans="1:16" customFormat="1" hidden="1" x14ac:dyDescent="0.35">
      <c r="A582" t="s">
        <v>34</v>
      </c>
      <c r="B582" t="s">
        <v>40</v>
      </c>
      <c r="C582" s="1">
        <v>1210</v>
      </c>
      <c r="D582" s="1">
        <v>1030</v>
      </c>
      <c r="E582">
        <v>125</v>
      </c>
      <c r="F582">
        <v>25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30</v>
      </c>
    </row>
    <row r="583" spans="1:16" customFormat="1" hidden="1" x14ac:dyDescent="0.35">
      <c r="A583" t="s">
        <v>36</v>
      </c>
      <c r="B583" t="s">
        <v>40</v>
      </c>
      <c r="C583">
        <v>25</v>
      </c>
      <c r="D583">
        <v>25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</row>
    <row r="584" spans="1:16" customFormat="1" hidden="1" x14ac:dyDescent="0.35">
      <c r="A584" t="s">
        <v>38</v>
      </c>
      <c r="B584" t="s">
        <v>40</v>
      </c>
      <c r="C584">
        <v>55</v>
      </c>
      <c r="D584">
        <v>55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</row>
    <row r="585" spans="1:16" customFormat="1" hidden="1" x14ac:dyDescent="0.35">
      <c r="A585" t="s">
        <v>40</v>
      </c>
      <c r="B585" t="s">
        <v>40</v>
      </c>
      <c r="C585" s="1">
        <v>33125</v>
      </c>
      <c r="D585" s="1">
        <v>24510</v>
      </c>
      <c r="E585" s="1">
        <v>2505</v>
      </c>
      <c r="F585">
        <v>365</v>
      </c>
      <c r="G585">
        <v>175</v>
      </c>
      <c r="H585">
        <v>120</v>
      </c>
      <c r="I585">
        <v>80</v>
      </c>
      <c r="J585">
        <v>165</v>
      </c>
      <c r="K585">
        <v>0</v>
      </c>
      <c r="L585">
        <v>0</v>
      </c>
      <c r="M585">
        <v>0</v>
      </c>
      <c r="N585">
        <v>0</v>
      </c>
      <c r="O585">
        <v>95</v>
      </c>
      <c r="P585">
        <v>70</v>
      </c>
    </row>
    <row r="586" spans="1:16" customFormat="1" hidden="1" x14ac:dyDescent="0.35">
      <c r="A586" t="s">
        <v>43</v>
      </c>
      <c r="B586" t="s">
        <v>40</v>
      </c>
      <c r="C586">
        <v>35</v>
      </c>
      <c r="D586">
        <v>35</v>
      </c>
      <c r="E586">
        <v>0</v>
      </c>
      <c r="F586">
        <v>0</v>
      </c>
      <c r="G586">
        <v>0</v>
      </c>
      <c r="H586">
        <v>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</row>
    <row r="587" spans="1:16" customFormat="1" hidden="1" x14ac:dyDescent="0.35">
      <c r="A587" t="s">
        <v>45</v>
      </c>
      <c r="B587" t="s">
        <v>40</v>
      </c>
      <c r="C587">
        <v>25</v>
      </c>
      <c r="D587">
        <v>25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</row>
    <row r="588" spans="1:16" customFormat="1" hidden="1" x14ac:dyDescent="0.35">
      <c r="A588" t="s">
        <v>46</v>
      </c>
      <c r="B588" t="s">
        <v>40</v>
      </c>
      <c r="C588">
        <v>55</v>
      </c>
      <c r="D588">
        <v>15</v>
      </c>
      <c r="E588">
        <v>40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</row>
    <row r="589" spans="1:16" customFormat="1" hidden="1" x14ac:dyDescent="0.35">
      <c r="A589" t="s">
        <v>47</v>
      </c>
      <c r="B589" t="s">
        <v>40</v>
      </c>
      <c r="C589">
        <v>30</v>
      </c>
      <c r="D589">
        <v>4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</row>
    <row r="590" spans="1:16" customFormat="1" hidden="1" x14ac:dyDescent="0.35">
      <c r="A590" t="s">
        <v>48</v>
      </c>
      <c r="B590" t="s">
        <v>40</v>
      </c>
      <c r="C590">
        <v>200</v>
      </c>
      <c r="D590">
        <v>195</v>
      </c>
      <c r="E590">
        <v>4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</row>
    <row r="591" spans="1:16" customFormat="1" hidden="1" x14ac:dyDescent="0.35">
      <c r="A591" t="s">
        <v>49</v>
      </c>
      <c r="B591" t="s">
        <v>40</v>
      </c>
      <c r="C591">
        <v>4</v>
      </c>
      <c r="D591">
        <v>0</v>
      </c>
      <c r="E591">
        <v>4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</row>
    <row r="592" spans="1:16" customFormat="1" hidden="1" x14ac:dyDescent="0.35">
      <c r="A592" t="s">
        <v>52</v>
      </c>
      <c r="B592" t="s">
        <v>40</v>
      </c>
      <c r="C592">
        <v>10</v>
      </c>
      <c r="D592">
        <v>10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</row>
    <row r="593" spans="1:16" customFormat="1" hidden="1" x14ac:dyDescent="0.35">
      <c r="A593" t="s">
        <v>57</v>
      </c>
      <c r="B593" t="s">
        <v>40</v>
      </c>
      <c r="C593">
        <v>15</v>
      </c>
      <c r="D593">
        <v>15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</row>
    <row r="594" spans="1:16" customFormat="1" hidden="1" x14ac:dyDescent="0.35">
      <c r="A594" t="s">
        <v>59</v>
      </c>
      <c r="B594" t="s">
        <v>40</v>
      </c>
      <c r="C594">
        <v>4</v>
      </c>
      <c r="D594">
        <v>4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</row>
    <row r="595" spans="1:16" customFormat="1" hidden="1" x14ac:dyDescent="0.35">
      <c r="A595" t="s">
        <v>62</v>
      </c>
      <c r="B595" t="s">
        <v>40</v>
      </c>
      <c r="C595">
        <v>15</v>
      </c>
      <c r="D595">
        <v>15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</row>
    <row r="596" spans="1:16" customFormat="1" hidden="1" x14ac:dyDescent="0.35">
      <c r="A596" t="s">
        <v>63</v>
      </c>
      <c r="B596" t="s">
        <v>40</v>
      </c>
      <c r="C596" s="1">
        <v>1030</v>
      </c>
      <c r="D596">
        <v>965</v>
      </c>
      <c r="E596">
        <v>55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</row>
    <row r="597" spans="1:16" customFormat="1" hidden="1" x14ac:dyDescent="0.35">
      <c r="A597" t="s">
        <v>64</v>
      </c>
      <c r="B597" t="s">
        <v>40</v>
      </c>
      <c r="C597">
        <v>20</v>
      </c>
      <c r="D597">
        <v>0</v>
      </c>
      <c r="E597">
        <v>20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</row>
    <row r="598" spans="1:16" customFormat="1" hidden="1" x14ac:dyDescent="0.35">
      <c r="A598" t="s">
        <v>65</v>
      </c>
      <c r="B598" t="s">
        <v>40</v>
      </c>
      <c r="C598">
        <v>4</v>
      </c>
      <c r="D598">
        <v>0</v>
      </c>
      <c r="E598">
        <v>4</v>
      </c>
      <c r="F598">
        <v>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</row>
    <row r="599" spans="1:16" customFormat="1" hidden="1" x14ac:dyDescent="0.35">
      <c r="A599" t="s">
        <v>69</v>
      </c>
      <c r="B599" t="s">
        <v>40</v>
      </c>
      <c r="C599">
        <v>10</v>
      </c>
      <c r="D599">
        <v>10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</row>
    <row r="600" spans="1:16" customFormat="1" hidden="1" x14ac:dyDescent="0.35">
      <c r="A600" t="s">
        <v>71</v>
      </c>
      <c r="B600" t="s">
        <v>40</v>
      </c>
      <c r="C600">
        <v>4</v>
      </c>
      <c r="D600">
        <v>4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</row>
    <row r="601" spans="1:16" customFormat="1" hidden="1" x14ac:dyDescent="0.35">
      <c r="A601" t="s">
        <v>22</v>
      </c>
      <c r="B601" t="s">
        <v>41</v>
      </c>
      <c r="C601">
        <v>35</v>
      </c>
      <c r="D601">
        <v>15</v>
      </c>
      <c r="E601">
        <v>15</v>
      </c>
      <c r="F601">
        <v>4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4</v>
      </c>
      <c r="N601">
        <v>0</v>
      </c>
      <c r="O601">
        <v>0</v>
      </c>
      <c r="P601">
        <v>0</v>
      </c>
    </row>
    <row r="602" spans="1:16" customFormat="1" hidden="1" x14ac:dyDescent="0.35">
      <c r="A602" t="s">
        <v>25</v>
      </c>
      <c r="B602" t="s">
        <v>41</v>
      </c>
      <c r="C602">
        <v>30</v>
      </c>
      <c r="D602">
        <v>30</v>
      </c>
      <c r="E602">
        <v>0</v>
      </c>
      <c r="F602">
        <v>0</v>
      </c>
      <c r="G602">
        <v>0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0</v>
      </c>
      <c r="O602">
        <v>0</v>
      </c>
      <c r="P602">
        <v>0</v>
      </c>
    </row>
    <row r="603" spans="1:16" customFormat="1" hidden="1" x14ac:dyDescent="0.35">
      <c r="A603" t="s">
        <v>26</v>
      </c>
      <c r="B603" t="s">
        <v>41</v>
      </c>
      <c r="C603">
        <v>4</v>
      </c>
      <c r="D603">
        <v>4</v>
      </c>
      <c r="E603">
        <v>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</row>
    <row r="604" spans="1:16" customFormat="1" hidden="1" x14ac:dyDescent="0.35">
      <c r="A604" t="s">
        <v>28</v>
      </c>
      <c r="B604" t="s">
        <v>41</v>
      </c>
      <c r="C604">
        <v>35</v>
      </c>
      <c r="D604">
        <v>35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</row>
    <row r="605" spans="1:16" customFormat="1" hidden="1" x14ac:dyDescent="0.35">
      <c r="A605" t="s">
        <v>29</v>
      </c>
      <c r="B605" t="s">
        <v>41</v>
      </c>
      <c r="C605">
        <v>35</v>
      </c>
      <c r="D605">
        <v>35</v>
      </c>
      <c r="E605">
        <v>0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</row>
    <row r="606" spans="1:16" customFormat="1" hidden="1" x14ac:dyDescent="0.35">
      <c r="A606" t="s">
        <v>30</v>
      </c>
      <c r="B606" t="s">
        <v>41</v>
      </c>
      <c r="C606" s="1">
        <v>1070</v>
      </c>
      <c r="D606">
        <v>830</v>
      </c>
      <c r="E606">
        <v>75</v>
      </c>
      <c r="F606">
        <v>65</v>
      </c>
      <c r="G606">
        <v>40</v>
      </c>
      <c r="H606">
        <v>30</v>
      </c>
      <c r="I606">
        <v>0</v>
      </c>
      <c r="J606">
        <v>15</v>
      </c>
      <c r="K606">
        <v>0</v>
      </c>
      <c r="L606">
        <v>0</v>
      </c>
      <c r="M606">
        <v>15</v>
      </c>
      <c r="N606">
        <v>0</v>
      </c>
      <c r="O606">
        <v>0</v>
      </c>
      <c r="P606">
        <v>0</v>
      </c>
    </row>
    <row r="607" spans="1:16" customFormat="1" hidden="1" x14ac:dyDescent="0.35">
      <c r="A607" t="s">
        <v>33</v>
      </c>
      <c r="B607" t="s">
        <v>41</v>
      </c>
      <c r="C607">
        <v>25</v>
      </c>
      <c r="D607">
        <v>25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</row>
    <row r="608" spans="1:16" customFormat="1" hidden="1" x14ac:dyDescent="0.35">
      <c r="A608" t="s">
        <v>75</v>
      </c>
      <c r="B608" t="s">
        <v>41</v>
      </c>
      <c r="C608">
        <v>4</v>
      </c>
      <c r="D608">
        <v>4</v>
      </c>
      <c r="E608">
        <v>0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</row>
    <row r="609" spans="1:16" customFormat="1" hidden="1" x14ac:dyDescent="0.35">
      <c r="A609" t="s">
        <v>36</v>
      </c>
      <c r="B609" t="s">
        <v>41</v>
      </c>
      <c r="C609">
        <v>275</v>
      </c>
      <c r="D609">
        <v>245</v>
      </c>
      <c r="E609">
        <v>0</v>
      </c>
      <c r="F609">
        <v>0</v>
      </c>
      <c r="G609">
        <v>0</v>
      </c>
      <c r="H609">
        <v>0</v>
      </c>
      <c r="I609">
        <v>0</v>
      </c>
      <c r="J609">
        <v>15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</row>
    <row r="610" spans="1:16" customFormat="1" hidden="1" x14ac:dyDescent="0.35">
      <c r="A610" t="s">
        <v>37</v>
      </c>
      <c r="B610" t="s">
        <v>41</v>
      </c>
      <c r="C610" s="1">
        <v>1520</v>
      </c>
      <c r="D610" s="1">
        <v>1080</v>
      </c>
      <c r="E610">
        <v>175</v>
      </c>
      <c r="F610">
        <v>30</v>
      </c>
      <c r="G610">
        <v>0</v>
      </c>
      <c r="H610">
        <v>45</v>
      </c>
      <c r="I610">
        <v>110</v>
      </c>
      <c r="J610">
        <v>0</v>
      </c>
      <c r="K610">
        <v>0</v>
      </c>
      <c r="L610">
        <v>0</v>
      </c>
      <c r="M610">
        <v>0</v>
      </c>
      <c r="N610">
        <v>0</v>
      </c>
      <c r="O610">
        <v>20</v>
      </c>
      <c r="P610">
        <v>15</v>
      </c>
    </row>
    <row r="611" spans="1:16" customFormat="1" hidden="1" x14ac:dyDescent="0.35">
      <c r="A611" t="s">
        <v>39</v>
      </c>
      <c r="B611" t="s">
        <v>41</v>
      </c>
      <c r="C611">
        <v>365</v>
      </c>
      <c r="D611">
        <v>345</v>
      </c>
      <c r="E611">
        <v>20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</row>
    <row r="612" spans="1:16" customFormat="1" hidden="1" x14ac:dyDescent="0.35">
      <c r="A612" t="s">
        <v>41</v>
      </c>
      <c r="B612" t="s">
        <v>41</v>
      </c>
      <c r="C612" s="1">
        <v>68970</v>
      </c>
      <c r="D612" s="1">
        <v>53470</v>
      </c>
      <c r="E612" s="1">
        <v>4890</v>
      </c>
      <c r="F612">
        <v>940</v>
      </c>
      <c r="G612">
        <v>430</v>
      </c>
      <c r="H612">
        <v>245</v>
      </c>
      <c r="I612">
        <v>80</v>
      </c>
      <c r="J612">
        <v>845</v>
      </c>
      <c r="K612">
        <v>0</v>
      </c>
      <c r="L612">
        <v>0</v>
      </c>
      <c r="M612">
        <v>0</v>
      </c>
      <c r="N612">
        <v>15</v>
      </c>
      <c r="O612">
        <v>160</v>
      </c>
      <c r="P612" s="1">
        <v>2175</v>
      </c>
    </row>
    <row r="613" spans="1:16" customFormat="1" hidden="1" x14ac:dyDescent="0.35">
      <c r="A613" t="s">
        <v>42</v>
      </c>
      <c r="B613" t="s">
        <v>41</v>
      </c>
      <c r="C613">
        <v>25</v>
      </c>
      <c r="D613">
        <v>25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</row>
    <row r="614" spans="1:16" customFormat="1" hidden="1" x14ac:dyDescent="0.35">
      <c r="A614" t="s">
        <v>43</v>
      </c>
      <c r="B614" t="s">
        <v>41</v>
      </c>
      <c r="C614">
        <v>20</v>
      </c>
      <c r="D614">
        <v>20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</row>
    <row r="615" spans="1:16" customFormat="1" hidden="1" x14ac:dyDescent="0.35">
      <c r="A615" t="s">
        <v>46</v>
      </c>
      <c r="B615" t="s">
        <v>41</v>
      </c>
      <c r="C615">
        <v>55</v>
      </c>
      <c r="D615">
        <v>55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</row>
    <row r="616" spans="1:16" customFormat="1" hidden="1" x14ac:dyDescent="0.35">
      <c r="A616" t="s">
        <v>47</v>
      </c>
      <c r="B616" t="s">
        <v>41</v>
      </c>
      <c r="C616">
        <v>4</v>
      </c>
      <c r="D616">
        <v>0</v>
      </c>
      <c r="E616">
        <v>0</v>
      </c>
      <c r="F616">
        <v>4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</row>
    <row r="617" spans="1:16" customFormat="1" hidden="1" x14ac:dyDescent="0.35">
      <c r="A617" t="s">
        <v>48</v>
      </c>
      <c r="B617" t="s">
        <v>41</v>
      </c>
      <c r="C617">
        <v>220</v>
      </c>
      <c r="D617">
        <v>140</v>
      </c>
      <c r="E617">
        <v>75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</row>
    <row r="618" spans="1:16" customFormat="1" hidden="1" x14ac:dyDescent="0.35">
      <c r="A618" t="s">
        <v>49</v>
      </c>
      <c r="B618" t="s">
        <v>41</v>
      </c>
      <c r="C618">
        <v>60</v>
      </c>
      <c r="D618">
        <v>60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</row>
    <row r="619" spans="1:16" customFormat="1" hidden="1" x14ac:dyDescent="0.35">
      <c r="A619" t="s">
        <v>53</v>
      </c>
      <c r="B619" t="s">
        <v>41</v>
      </c>
      <c r="C619">
        <v>315</v>
      </c>
      <c r="D619">
        <v>215</v>
      </c>
      <c r="E619">
        <v>35</v>
      </c>
      <c r="F619">
        <v>60</v>
      </c>
      <c r="G619">
        <v>0</v>
      </c>
      <c r="H619">
        <v>0</v>
      </c>
      <c r="I619">
        <v>4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</row>
    <row r="620" spans="1:16" customFormat="1" hidden="1" x14ac:dyDescent="0.35">
      <c r="A620" t="s">
        <v>55</v>
      </c>
      <c r="B620" t="s">
        <v>41</v>
      </c>
      <c r="C620">
        <v>35</v>
      </c>
      <c r="D620">
        <v>20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15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</row>
    <row r="621" spans="1:16" customFormat="1" hidden="1" x14ac:dyDescent="0.35">
      <c r="A621" t="s">
        <v>57</v>
      </c>
      <c r="B621" t="s">
        <v>41</v>
      </c>
      <c r="C621">
        <v>125</v>
      </c>
      <c r="D621">
        <v>120</v>
      </c>
      <c r="E621">
        <v>0</v>
      </c>
      <c r="F621">
        <v>4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</row>
    <row r="622" spans="1:16" customFormat="1" hidden="1" x14ac:dyDescent="0.35">
      <c r="A622" t="s">
        <v>62</v>
      </c>
      <c r="B622" t="s">
        <v>41</v>
      </c>
      <c r="C622">
        <v>40</v>
      </c>
      <c r="D622">
        <v>40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</row>
    <row r="623" spans="1:16" customFormat="1" hidden="1" x14ac:dyDescent="0.35">
      <c r="A623" t="s">
        <v>64</v>
      </c>
      <c r="B623" t="s">
        <v>41</v>
      </c>
      <c r="C623" s="1">
        <v>6870</v>
      </c>
      <c r="D623" s="1">
        <v>5980</v>
      </c>
      <c r="E623">
        <v>565</v>
      </c>
      <c r="F623">
        <v>90</v>
      </c>
      <c r="G623">
        <v>185</v>
      </c>
      <c r="H623">
        <v>25</v>
      </c>
      <c r="I623">
        <v>15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4</v>
      </c>
      <c r="P623">
        <v>0</v>
      </c>
    </row>
    <row r="624" spans="1:16" customFormat="1" hidden="1" x14ac:dyDescent="0.35">
      <c r="A624" t="s">
        <v>65</v>
      </c>
      <c r="B624" t="s">
        <v>41</v>
      </c>
      <c r="C624">
        <v>20</v>
      </c>
      <c r="D624">
        <v>20</v>
      </c>
      <c r="E624">
        <v>0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</row>
    <row r="625" spans="1:16" customFormat="1" hidden="1" x14ac:dyDescent="0.35">
      <c r="A625" t="s">
        <v>68</v>
      </c>
      <c r="B625" t="s">
        <v>41</v>
      </c>
      <c r="C625">
        <v>25</v>
      </c>
      <c r="D625">
        <v>25</v>
      </c>
      <c r="E625">
        <v>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</row>
    <row r="626" spans="1:16" customFormat="1" hidden="1" x14ac:dyDescent="0.35">
      <c r="A626" t="s">
        <v>69</v>
      </c>
      <c r="B626" t="s">
        <v>41</v>
      </c>
      <c r="C626">
        <v>10</v>
      </c>
      <c r="D626">
        <v>10</v>
      </c>
      <c r="E626">
        <v>0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</row>
    <row r="627" spans="1:16" customFormat="1" hidden="1" x14ac:dyDescent="0.35">
      <c r="A627" t="s">
        <v>25</v>
      </c>
      <c r="B627" t="s">
        <v>80</v>
      </c>
      <c r="C627">
        <v>20</v>
      </c>
      <c r="D627">
        <v>20</v>
      </c>
      <c r="E627">
        <v>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</row>
    <row r="628" spans="1:16" customFormat="1" hidden="1" x14ac:dyDescent="0.35">
      <c r="A628" t="s">
        <v>35</v>
      </c>
      <c r="B628" t="s">
        <v>80</v>
      </c>
      <c r="C628">
        <v>85</v>
      </c>
      <c r="D628">
        <v>70</v>
      </c>
      <c r="E628">
        <v>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</row>
    <row r="629" spans="1:16" customFormat="1" hidden="1" x14ac:dyDescent="0.35">
      <c r="A629" t="s">
        <v>80</v>
      </c>
      <c r="B629" t="s">
        <v>80</v>
      </c>
      <c r="C629" s="1">
        <v>2810</v>
      </c>
      <c r="D629" s="1">
        <v>1855</v>
      </c>
      <c r="E629">
        <v>120</v>
      </c>
      <c r="F629">
        <v>70</v>
      </c>
      <c r="G629">
        <v>55</v>
      </c>
      <c r="H629">
        <v>0</v>
      </c>
      <c r="I629">
        <v>0</v>
      </c>
      <c r="J629">
        <v>15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20</v>
      </c>
    </row>
    <row r="630" spans="1:16" customFormat="1" hidden="1" x14ac:dyDescent="0.35">
      <c r="A630" t="s">
        <v>48</v>
      </c>
      <c r="B630" t="s">
        <v>80</v>
      </c>
      <c r="C630">
        <v>4</v>
      </c>
      <c r="D630">
        <v>4</v>
      </c>
      <c r="E630">
        <v>0</v>
      </c>
      <c r="F630">
        <v>0</v>
      </c>
      <c r="G630">
        <v>0</v>
      </c>
      <c r="H630">
        <v>0</v>
      </c>
      <c r="I630">
        <v>0</v>
      </c>
      <c r="J630">
        <v>0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</row>
    <row r="631" spans="1:16" customFormat="1" hidden="1" x14ac:dyDescent="0.35">
      <c r="A631" t="s">
        <v>52</v>
      </c>
      <c r="B631" t="s">
        <v>80</v>
      </c>
      <c r="C631">
        <v>10</v>
      </c>
      <c r="D631">
        <v>10</v>
      </c>
      <c r="E631">
        <v>0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</row>
    <row r="632" spans="1:16" customFormat="1" hidden="1" x14ac:dyDescent="0.35">
      <c r="A632" t="s">
        <v>59</v>
      </c>
      <c r="B632" t="s">
        <v>80</v>
      </c>
      <c r="C632">
        <v>55</v>
      </c>
      <c r="D632">
        <v>55</v>
      </c>
      <c r="E632">
        <v>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</row>
    <row r="633" spans="1:16" customFormat="1" hidden="1" x14ac:dyDescent="0.35">
      <c r="A633" t="s">
        <v>61</v>
      </c>
      <c r="B633" t="s">
        <v>80</v>
      </c>
      <c r="C633">
        <v>30</v>
      </c>
      <c r="D633">
        <v>25</v>
      </c>
      <c r="E633">
        <v>4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</row>
    <row r="634" spans="1:16" customFormat="1" hidden="1" x14ac:dyDescent="0.35">
      <c r="A634" t="s">
        <v>29</v>
      </c>
      <c r="B634" t="s">
        <v>77</v>
      </c>
      <c r="C634">
        <v>20</v>
      </c>
      <c r="D634">
        <v>20</v>
      </c>
      <c r="E634">
        <v>0</v>
      </c>
      <c r="F634">
        <v>0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</row>
    <row r="635" spans="1:16" customFormat="1" hidden="1" x14ac:dyDescent="0.35">
      <c r="A635" t="s">
        <v>79</v>
      </c>
      <c r="B635" t="s">
        <v>77</v>
      </c>
      <c r="C635">
        <v>800</v>
      </c>
      <c r="D635">
        <v>370</v>
      </c>
      <c r="E635">
        <v>110</v>
      </c>
      <c r="F635">
        <v>10</v>
      </c>
      <c r="G635">
        <v>220</v>
      </c>
      <c r="H635">
        <v>45</v>
      </c>
      <c r="I635">
        <v>15</v>
      </c>
      <c r="J635">
        <v>35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</row>
    <row r="636" spans="1:16" customFormat="1" hidden="1" x14ac:dyDescent="0.35">
      <c r="A636" t="s">
        <v>33</v>
      </c>
      <c r="B636" t="s">
        <v>77</v>
      </c>
      <c r="C636">
        <v>4</v>
      </c>
      <c r="D636">
        <v>0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</row>
    <row r="637" spans="1:16" customFormat="1" hidden="1" x14ac:dyDescent="0.35">
      <c r="A637" t="s">
        <v>36</v>
      </c>
      <c r="B637" t="s">
        <v>77</v>
      </c>
      <c r="C637">
        <v>100</v>
      </c>
      <c r="D637">
        <v>40</v>
      </c>
      <c r="E637">
        <v>60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</row>
    <row r="638" spans="1:16" customFormat="1" hidden="1" x14ac:dyDescent="0.35">
      <c r="A638" t="s">
        <v>37</v>
      </c>
      <c r="B638" t="s">
        <v>77</v>
      </c>
      <c r="C638">
        <v>20</v>
      </c>
      <c r="D638">
        <v>10</v>
      </c>
      <c r="E638">
        <v>10</v>
      </c>
      <c r="F638">
        <v>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</row>
    <row r="639" spans="1:16" customFormat="1" hidden="1" x14ac:dyDescent="0.35">
      <c r="A639" t="s">
        <v>77</v>
      </c>
      <c r="B639" t="s">
        <v>77</v>
      </c>
      <c r="C639" s="1">
        <v>7105</v>
      </c>
      <c r="D639" s="1">
        <v>3030</v>
      </c>
      <c r="E639">
        <v>310</v>
      </c>
      <c r="F639">
        <v>95</v>
      </c>
      <c r="G639">
        <v>50</v>
      </c>
      <c r="H639">
        <v>55</v>
      </c>
      <c r="I639">
        <v>40</v>
      </c>
      <c r="J639" s="1">
        <v>1225</v>
      </c>
      <c r="K639">
        <v>25</v>
      </c>
      <c r="L639">
        <v>0</v>
      </c>
      <c r="M639">
        <v>0</v>
      </c>
      <c r="N639">
        <v>0</v>
      </c>
      <c r="O639">
        <v>0</v>
      </c>
      <c r="P639">
        <v>0</v>
      </c>
    </row>
    <row r="640" spans="1:16" customFormat="1" hidden="1" x14ac:dyDescent="0.35">
      <c r="A640" t="s">
        <v>51</v>
      </c>
      <c r="B640" t="s">
        <v>77</v>
      </c>
      <c r="C640">
        <v>30</v>
      </c>
      <c r="D640">
        <v>15</v>
      </c>
      <c r="E640">
        <v>0</v>
      </c>
      <c r="F640">
        <v>0</v>
      </c>
      <c r="G640">
        <v>0</v>
      </c>
      <c r="H640">
        <v>0</v>
      </c>
      <c r="I640">
        <v>0</v>
      </c>
      <c r="J640">
        <v>0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15</v>
      </c>
    </row>
    <row r="641" spans="1:16" customFormat="1" hidden="1" x14ac:dyDescent="0.35">
      <c r="A641" t="s">
        <v>56</v>
      </c>
      <c r="B641" t="s">
        <v>77</v>
      </c>
      <c r="C641">
        <v>10</v>
      </c>
      <c r="D641">
        <v>10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</row>
    <row r="642" spans="1:16" customFormat="1" hidden="1" x14ac:dyDescent="0.35">
      <c r="A642" t="s">
        <v>71</v>
      </c>
      <c r="B642" t="s">
        <v>77</v>
      </c>
      <c r="C642">
        <v>4</v>
      </c>
      <c r="D642">
        <v>0</v>
      </c>
      <c r="E642">
        <v>0</v>
      </c>
      <c r="F642">
        <v>4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</row>
    <row r="643" spans="1:16" customFormat="1" hidden="1" x14ac:dyDescent="0.35">
      <c r="A643" t="s">
        <v>22</v>
      </c>
      <c r="B643" t="s">
        <v>42</v>
      </c>
      <c r="C643">
        <v>340</v>
      </c>
      <c r="D643">
        <v>295</v>
      </c>
      <c r="E643">
        <v>0</v>
      </c>
      <c r="F643">
        <v>20</v>
      </c>
      <c r="G643">
        <v>0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10</v>
      </c>
      <c r="P643">
        <v>10</v>
      </c>
    </row>
    <row r="644" spans="1:16" customFormat="1" hidden="1" x14ac:dyDescent="0.35">
      <c r="A644" t="s">
        <v>25</v>
      </c>
      <c r="B644" t="s">
        <v>42</v>
      </c>
      <c r="C644">
        <v>15</v>
      </c>
      <c r="D644">
        <v>0</v>
      </c>
      <c r="E644">
        <v>0</v>
      </c>
      <c r="F644">
        <v>0</v>
      </c>
      <c r="G644">
        <v>15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</row>
    <row r="645" spans="1:16" customFormat="1" hidden="1" x14ac:dyDescent="0.35">
      <c r="A645" t="s">
        <v>28</v>
      </c>
      <c r="B645" t="s">
        <v>42</v>
      </c>
      <c r="C645">
        <v>325</v>
      </c>
      <c r="D645">
        <v>215</v>
      </c>
      <c r="E645">
        <v>25</v>
      </c>
      <c r="F645">
        <v>0</v>
      </c>
      <c r="G645">
        <v>0</v>
      </c>
      <c r="H645">
        <v>0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30</v>
      </c>
    </row>
    <row r="646" spans="1:16" customFormat="1" hidden="1" x14ac:dyDescent="0.35">
      <c r="A646" t="s">
        <v>29</v>
      </c>
      <c r="B646" t="s">
        <v>42</v>
      </c>
      <c r="C646">
        <v>40</v>
      </c>
      <c r="D646">
        <v>40</v>
      </c>
      <c r="E646">
        <v>0</v>
      </c>
      <c r="F646">
        <v>0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</row>
    <row r="647" spans="1:16" customFormat="1" hidden="1" x14ac:dyDescent="0.35">
      <c r="A647" t="s">
        <v>30</v>
      </c>
      <c r="B647" t="s">
        <v>42</v>
      </c>
      <c r="C647">
        <v>450</v>
      </c>
      <c r="D647">
        <v>370</v>
      </c>
      <c r="E647">
        <v>4</v>
      </c>
      <c r="F647">
        <v>0</v>
      </c>
      <c r="G647">
        <v>0</v>
      </c>
      <c r="H647">
        <v>0</v>
      </c>
      <c r="I647">
        <v>0</v>
      </c>
      <c r="J647">
        <v>50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</row>
    <row r="648" spans="1:16" customFormat="1" hidden="1" x14ac:dyDescent="0.35">
      <c r="A648" t="s">
        <v>78</v>
      </c>
      <c r="B648" t="s">
        <v>42</v>
      </c>
      <c r="C648">
        <v>85</v>
      </c>
      <c r="D648">
        <v>60</v>
      </c>
      <c r="E648">
        <v>0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</row>
    <row r="649" spans="1:16" customFormat="1" hidden="1" x14ac:dyDescent="0.35">
      <c r="A649" t="s">
        <v>33</v>
      </c>
      <c r="B649" t="s">
        <v>42</v>
      </c>
      <c r="C649">
        <v>175</v>
      </c>
      <c r="D649">
        <v>135</v>
      </c>
      <c r="E649">
        <v>30</v>
      </c>
      <c r="F649">
        <v>0</v>
      </c>
      <c r="G649">
        <v>0</v>
      </c>
      <c r="H649">
        <v>10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</row>
    <row r="650" spans="1:16" customFormat="1" hidden="1" x14ac:dyDescent="0.35">
      <c r="A650" t="s">
        <v>75</v>
      </c>
      <c r="B650" t="s">
        <v>42</v>
      </c>
      <c r="C650">
        <v>15</v>
      </c>
      <c r="D650">
        <v>15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</row>
    <row r="651" spans="1:16" customFormat="1" hidden="1" x14ac:dyDescent="0.35">
      <c r="A651" t="s">
        <v>36</v>
      </c>
      <c r="B651" t="s">
        <v>42</v>
      </c>
      <c r="C651">
        <v>480</v>
      </c>
      <c r="D651">
        <v>250</v>
      </c>
      <c r="E651">
        <v>100</v>
      </c>
      <c r="F651">
        <v>4</v>
      </c>
      <c r="G651">
        <v>0</v>
      </c>
      <c r="H651">
        <v>0</v>
      </c>
      <c r="I651">
        <v>0</v>
      </c>
      <c r="J651">
        <v>30</v>
      </c>
      <c r="K651">
        <v>0</v>
      </c>
      <c r="L651">
        <v>0</v>
      </c>
      <c r="M651">
        <v>10</v>
      </c>
      <c r="N651">
        <v>0</v>
      </c>
      <c r="O651">
        <v>0</v>
      </c>
      <c r="P651">
        <v>60</v>
      </c>
    </row>
    <row r="652" spans="1:16" customFormat="1" hidden="1" x14ac:dyDescent="0.35">
      <c r="A652" t="s">
        <v>37</v>
      </c>
      <c r="B652" t="s">
        <v>42</v>
      </c>
      <c r="C652">
        <v>50</v>
      </c>
      <c r="D652">
        <v>50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</v>
      </c>
      <c r="M652">
        <v>0</v>
      </c>
      <c r="N652">
        <v>0</v>
      </c>
      <c r="O652">
        <v>0</v>
      </c>
      <c r="P652">
        <v>0</v>
      </c>
    </row>
    <row r="653" spans="1:16" customFormat="1" hidden="1" x14ac:dyDescent="0.35">
      <c r="A653" t="s">
        <v>39</v>
      </c>
      <c r="B653" t="s">
        <v>42</v>
      </c>
      <c r="C653">
        <v>40</v>
      </c>
      <c r="D653">
        <v>40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</row>
    <row r="654" spans="1:16" customFormat="1" hidden="1" x14ac:dyDescent="0.35">
      <c r="A654" t="s">
        <v>41</v>
      </c>
      <c r="B654" t="s">
        <v>42</v>
      </c>
      <c r="C654">
        <v>345</v>
      </c>
      <c r="D654">
        <v>220</v>
      </c>
      <c r="E654">
        <v>20</v>
      </c>
      <c r="F654">
        <v>40</v>
      </c>
      <c r="G654">
        <v>0</v>
      </c>
      <c r="H654">
        <v>45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20</v>
      </c>
    </row>
    <row r="655" spans="1:16" customFormat="1" hidden="1" x14ac:dyDescent="0.35">
      <c r="A655" t="s">
        <v>42</v>
      </c>
      <c r="B655" t="s">
        <v>42</v>
      </c>
      <c r="C655" s="1">
        <v>161785</v>
      </c>
      <c r="D655" s="1">
        <v>112890</v>
      </c>
      <c r="E655" s="1">
        <v>13570</v>
      </c>
      <c r="F655" s="1">
        <v>3040</v>
      </c>
      <c r="G655" s="1">
        <v>1175</v>
      </c>
      <c r="H655">
        <v>685</v>
      </c>
      <c r="I655">
        <v>185</v>
      </c>
      <c r="J655" s="1">
        <v>3390</v>
      </c>
      <c r="K655">
        <v>0</v>
      </c>
      <c r="L655">
        <v>0</v>
      </c>
      <c r="M655">
        <v>30</v>
      </c>
      <c r="N655">
        <v>80</v>
      </c>
      <c r="O655">
        <v>360</v>
      </c>
      <c r="P655" s="1">
        <v>11420</v>
      </c>
    </row>
    <row r="656" spans="1:16" customFormat="1" hidden="1" x14ac:dyDescent="0.35">
      <c r="A656" t="s">
        <v>43</v>
      </c>
      <c r="B656" t="s">
        <v>42</v>
      </c>
      <c r="C656">
        <v>10</v>
      </c>
      <c r="D656">
        <v>4</v>
      </c>
      <c r="E656">
        <v>0</v>
      </c>
      <c r="F656">
        <v>4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</row>
    <row r="657" spans="1:16" customFormat="1" hidden="1" x14ac:dyDescent="0.35">
      <c r="A657" t="s">
        <v>44</v>
      </c>
      <c r="B657" t="s">
        <v>42</v>
      </c>
      <c r="C657">
        <v>15</v>
      </c>
      <c r="D657">
        <v>15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</row>
    <row r="658" spans="1:16" customFormat="1" hidden="1" x14ac:dyDescent="0.35">
      <c r="A658" t="s">
        <v>45</v>
      </c>
      <c r="B658" t="s">
        <v>42</v>
      </c>
      <c r="C658">
        <v>40</v>
      </c>
      <c r="D658">
        <v>15</v>
      </c>
      <c r="E658">
        <v>20</v>
      </c>
      <c r="F658">
        <v>4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</row>
    <row r="659" spans="1:16" customFormat="1" hidden="1" x14ac:dyDescent="0.35">
      <c r="A659" t="s">
        <v>46</v>
      </c>
      <c r="B659" t="s">
        <v>42</v>
      </c>
      <c r="C659">
        <v>120</v>
      </c>
      <c r="D659">
        <v>110</v>
      </c>
      <c r="E659">
        <v>4</v>
      </c>
      <c r="F659">
        <v>0</v>
      </c>
      <c r="G659">
        <v>4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</row>
    <row r="660" spans="1:16" customFormat="1" hidden="1" x14ac:dyDescent="0.35">
      <c r="A660" t="s">
        <v>47</v>
      </c>
      <c r="B660" t="s">
        <v>42</v>
      </c>
      <c r="C660">
        <v>60</v>
      </c>
      <c r="D660">
        <v>55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4</v>
      </c>
    </row>
    <row r="661" spans="1:16" customFormat="1" hidden="1" x14ac:dyDescent="0.35">
      <c r="A661" t="s">
        <v>48</v>
      </c>
      <c r="B661" t="s">
        <v>42</v>
      </c>
      <c r="C661">
        <v>150</v>
      </c>
      <c r="D661">
        <v>125</v>
      </c>
      <c r="E661">
        <v>15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10</v>
      </c>
      <c r="O661">
        <v>0</v>
      </c>
      <c r="P661">
        <v>0</v>
      </c>
    </row>
    <row r="662" spans="1:16" customFormat="1" hidden="1" x14ac:dyDescent="0.35">
      <c r="A662" t="s">
        <v>49</v>
      </c>
      <c r="B662" t="s">
        <v>42</v>
      </c>
      <c r="C662" s="1">
        <v>2580</v>
      </c>
      <c r="D662" s="1">
        <v>2335</v>
      </c>
      <c r="E662">
        <v>135</v>
      </c>
      <c r="F662">
        <v>60</v>
      </c>
      <c r="G662">
        <v>25</v>
      </c>
      <c r="H662">
        <v>20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4</v>
      </c>
      <c r="P662">
        <v>0</v>
      </c>
    </row>
    <row r="663" spans="1:16" customFormat="1" hidden="1" x14ac:dyDescent="0.35">
      <c r="A663" t="s">
        <v>50</v>
      </c>
      <c r="B663" t="s">
        <v>42</v>
      </c>
      <c r="C663">
        <v>155</v>
      </c>
      <c r="D663">
        <v>95</v>
      </c>
      <c r="E663">
        <v>60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</row>
    <row r="664" spans="1:16" customFormat="1" hidden="1" x14ac:dyDescent="0.35">
      <c r="A664" t="s">
        <v>51</v>
      </c>
      <c r="B664" t="s">
        <v>42</v>
      </c>
      <c r="C664">
        <v>260</v>
      </c>
      <c r="D664">
        <v>225</v>
      </c>
      <c r="E664">
        <v>15</v>
      </c>
      <c r="F664">
        <v>0</v>
      </c>
      <c r="G664">
        <v>15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4</v>
      </c>
    </row>
    <row r="665" spans="1:16" customFormat="1" hidden="1" x14ac:dyDescent="0.35">
      <c r="A665" t="s">
        <v>53</v>
      </c>
      <c r="B665" t="s">
        <v>42</v>
      </c>
      <c r="C665">
        <v>150</v>
      </c>
      <c r="D665">
        <v>120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15</v>
      </c>
    </row>
    <row r="666" spans="1:16" customFormat="1" hidden="1" x14ac:dyDescent="0.35">
      <c r="A666" t="s">
        <v>54</v>
      </c>
      <c r="B666" t="s">
        <v>42</v>
      </c>
      <c r="C666" s="1">
        <v>1510</v>
      </c>
      <c r="D666" s="1">
        <v>1020</v>
      </c>
      <c r="E666">
        <v>160</v>
      </c>
      <c r="F666">
        <v>70</v>
      </c>
      <c r="G666">
        <v>80</v>
      </c>
      <c r="H666">
        <v>60</v>
      </c>
      <c r="I666">
        <v>65</v>
      </c>
      <c r="J666">
        <v>25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25</v>
      </c>
    </row>
    <row r="667" spans="1:16" customFormat="1" hidden="1" x14ac:dyDescent="0.35">
      <c r="A667" t="s">
        <v>55</v>
      </c>
      <c r="B667" t="s">
        <v>42</v>
      </c>
      <c r="C667">
        <v>75</v>
      </c>
      <c r="D667">
        <v>75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</row>
    <row r="668" spans="1:16" customFormat="1" hidden="1" x14ac:dyDescent="0.35">
      <c r="A668" t="s">
        <v>56</v>
      </c>
      <c r="B668" t="s">
        <v>42</v>
      </c>
      <c r="C668">
        <v>105</v>
      </c>
      <c r="D668">
        <v>100</v>
      </c>
      <c r="E668">
        <v>4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</row>
    <row r="669" spans="1:16" customFormat="1" hidden="1" x14ac:dyDescent="0.35">
      <c r="A669" t="s">
        <v>57</v>
      </c>
      <c r="B669" t="s">
        <v>42</v>
      </c>
      <c r="C669" s="1">
        <v>2820</v>
      </c>
      <c r="D669" s="1">
        <v>2420</v>
      </c>
      <c r="E669">
        <v>155</v>
      </c>
      <c r="F669">
        <v>125</v>
      </c>
      <c r="G669">
        <v>35</v>
      </c>
      <c r="H669">
        <v>70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10</v>
      </c>
    </row>
    <row r="670" spans="1:16" customFormat="1" hidden="1" x14ac:dyDescent="0.35">
      <c r="A670" t="s">
        <v>58</v>
      </c>
      <c r="B670" t="s">
        <v>42</v>
      </c>
      <c r="C670" s="1">
        <v>6490</v>
      </c>
      <c r="D670" s="1">
        <v>5115</v>
      </c>
      <c r="E670">
        <v>840</v>
      </c>
      <c r="F670">
        <v>105</v>
      </c>
      <c r="G670">
        <v>15</v>
      </c>
      <c r="H670">
        <v>0</v>
      </c>
      <c r="I670">
        <v>35</v>
      </c>
      <c r="J670">
        <v>25</v>
      </c>
      <c r="K670">
        <v>0</v>
      </c>
      <c r="L670">
        <v>0</v>
      </c>
      <c r="M670">
        <v>0</v>
      </c>
      <c r="N670">
        <v>15</v>
      </c>
      <c r="O670">
        <v>4</v>
      </c>
      <c r="P670">
        <v>335</v>
      </c>
    </row>
    <row r="671" spans="1:16" customFormat="1" hidden="1" x14ac:dyDescent="0.35">
      <c r="A671" t="s">
        <v>59</v>
      </c>
      <c r="B671" t="s">
        <v>42</v>
      </c>
      <c r="C671">
        <v>40</v>
      </c>
      <c r="D671">
        <v>40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</row>
    <row r="672" spans="1:16" customFormat="1" hidden="1" x14ac:dyDescent="0.35">
      <c r="A672" t="s">
        <v>61</v>
      </c>
      <c r="B672" t="s">
        <v>42</v>
      </c>
      <c r="C672">
        <v>4</v>
      </c>
      <c r="D672">
        <v>0</v>
      </c>
      <c r="E672">
        <v>0</v>
      </c>
      <c r="F672">
        <v>0</v>
      </c>
      <c r="G672">
        <v>4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</row>
    <row r="673" spans="1:16" customFormat="1" hidden="1" x14ac:dyDescent="0.35">
      <c r="A673" t="s">
        <v>62</v>
      </c>
      <c r="B673" t="s">
        <v>42</v>
      </c>
      <c r="C673">
        <v>30</v>
      </c>
      <c r="D673">
        <v>20</v>
      </c>
      <c r="E673">
        <v>10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</row>
    <row r="674" spans="1:16" customFormat="1" hidden="1" x14ac:dyDescent="0.35">
      <c r="A674" t="s">
        <v>63</v>
      </c>
      <c r="B674" t="s">
        <v>42</v>
      </c>
      <c r="C674">
        <v>10</v>
      </c>
      <c r="D674">
        <v>10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</row>
    <row r="675" spans="1:16" customFormat="1" hidden="1" x14ac:dyDescent="0.35">
      <c r="A675" t="s">
        <v>64</v>
      </c>
      <c r="B675" t="s">
        <v>42</v>
      </c>
      <c r="C675">
        <v>65</v>
      </c>
      <c r="D675">
        <v>45</v>
      </c>
      <c r="E675">
        <v>20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</row>
    <row r="676" spans="1:16" customFormat="1" hidden="1" x14ac:dyDescent="0.35">
      <c r="A676" t="s">
        <v>65</v>
      </c>
      <c r="B676" t="s">
        <v>42</v>
      </c>
      <c r="C676">
        <v>30</v>
      </c>
      <c r="D676">
        <v>10</v>
      </c>
      <c r="E676">
        <v>20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</row>
    <row r="677" spans="1:16" customFormat="1" hidden="1" x14ac:dyDescent="0.35">
      <c r="A677" t="s">
        <v>66</v>
      </c>
      <c r="B677" t="s">
        <v>42</v>
      </c>
      <c r="C677">
        <v>4</v>
      </c>
      <c r="D677">
        <v>4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</row>
    <row r="678" spans="1:16" customFormat="1" hidden="1" x14ac:dyDescent="0.35">
      <c r="A678" t="s">
        <v>68</v>
      </c>
      <c r="B678" t="s">
        <v>42</v>
      </c>
      <c r="C678">
        <v>50</v>
      </c>
      <c r="D678">
        <v>50</v>
      </c>
      <c r="E678">
        <v>0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</row>
    <row r="679" spans="1:16" customFormat="1" hidden="1" x14ac:dyDescent="0.35">
      <c r="A679" t="s">
        <v>69</v>
      </c>
      <c r="B679" t="s">
        <v>42</v>
      </c>
      <c r="C679">
        <v>10</v>
      </c>
      <c r="D679">
        <v>10</v>
      </c>
      <c r="E679">
        <v>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</row>
    <row r="680" spans="1:16" customFormat="1" hidden="1" x14ac:dyDescent="0.35">
      <c r="A680" t="s">
        <v>70</v>
      </c>
      <c r="B680" t="s">
        <v>42</v>
      </c>
      <c r="C680">
        <v>35</v>
      </c>
      <c r="D680">
        <v>35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</row>
    <row r="681" spans="1:16" customFormat="1" hidden="1" x14ac:dyDescent="0.35">
      <c r="A681" t="s">
        <v>71</v>
      </c>
      <c r="B681" t="s">
        <v>42</v>
      </c>
      <c r="C681">
        <v>4</v>
      </c>
      <c r="D681">
        <v>4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</row>
    <row r="682" spans="1:16" customFormat="1" hidden="1" x14ac:dyDescent="0.35">
      <c r="A682" t="s">
        <v>22</v>
      </c>
      <c r="B682" t="s">
        <v>43</v>
      </c>
      <c r="C682">
        <v>305</v>
      </c>
      <c r="D682">
        <v>265</v>
      </c>
      <c r="E682">
        <v>30</v>
      </c>
      <c r="F682">
        <v>4</v>
      </c>
      <c r="G682">
        <v>0</v>
      </c>
      <c r="H682">
        <v>10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</row>
    <row r="683" spans="1:16" customFormat="1" hidden="1" x14ac:dyDescent="0.35">
      <c r="A683" t="s">
        <v>25</v>
      </c>
      <c r="B683" t="s">
        <v>43</v>
      </c>
      <c r="C683">
        <v>15</v>
      </c>
      <c r="D683">
        <v>15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</row>
    <row r="684" spans="1:16" customFormat="1" hidden="1" x14ac:dyDescent="0.35">
      <c r="A684" t="s">
        <v>26</v>
      </c>
      <c r="B684" t="s">
        <v>43</v>
      </c>
      <c r="C684">
        <v>45</v>
      </c>
      <c r="D684">
        <v>45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</row>
    <row r="685" spans="1:16" customFormat="1" hidden="1" x14ac:dyDescent="0.35">
      <c r="A685" t="s">
        <v>28</v>
      </c>
      <c r="B685" t="s">
        <v>43</v>
      </c>
      <c r="C685" s="1">
        <v>1670</v>
      </c>
      <c r="D685" s="1">
        <v>1605</v>
      </c>
      <c r="E685">
        <v>45</v>
      </c>
      <c r="F685">
        <v>0</v>
      </c>
      <c r="G685">
        <v>4</v>
      </c>
      <c r="H685">
        <v>20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</row>
    <row r="686" spans="1:16" customFormat="1" hidden="1" x14ac:dyDescent="0.35">
      <c r="A686" t="s">
        <v>29</v>
      </c>
      <c r="B686" t="s">
        <v>43</v>
      </c>
      <c r="C686">
        <v>110</v>
      </c>
      <c r="D686">
        <v>110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</row>
    <row r="687" spans="1:16" customFormat="1" hidden="1" x14ac:dyDescent="0.35">
      <c r="A687" t="s">
        <v>30</v>
      </c>
      <c r="B687" t="s">
        <v>43</v>
      </c>
      <c r="C687">
        <v>25</v>
      </c>
      <c r="D687">
        <v>25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</row>
    <row r="688" spans="1:16" customFormat="1" hidden="1" x14ac:dyDescent="0.35">
      <c r="A688" t="s">
        <v>34</v>
      </c>
      <c r="B688" t="s">
        <v>43</v>
      </c>
      <c r="C688" s="1">
        <v>1370</v>
      </c>
      <c r="D688" s="1">
        <v>1130</v>
      </c>
      <c r="E688">
        <v>120</v>
      </c>
      <c r="F688">
        <v>0</v>
      </c>
      <c r="G688">
        <v>105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</row>
    <row r="689" spans="1:16" customFormat="1" hidden="1" x14ac:dyDescent="0.35">
      <c r="A689" t="s">
        <v>35</v>
      </c>
      <c r="B689" t="s">
        <v>43</v>
      </c>
      <c r="C689">
        <v>4</v>
      </c>
      <c r="D689">
        <v>4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</row>
    <row r="690" spans="1:16" customFormat="1" hidden="1" x14ac:dyDescent="0.35">
      <c r="A690" t="s">
        <v>36</v>
      </c>
      <c r="B690" t="s">
        <v>43</v>
      </c>
      <c r="C690">
        <v>45</v>
      </c>
      <c r="D690">
        <v>45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</row>
    <row r="691" spans="1:16" customFormat="1" hidden="1" x14ac:dyDescent="0.35">
      <c r="A691" t="s">
        <v>38</v>
      </c>
      <c r="B691" t="s">
        <v>43</v>
      </c>
      <c r="C691">
        <v>505</v>
      </c>
      <c r="D691">
        <v>420</v>
      </c>
      <c r="E691">
        <v>15</v>
      </c>
      <c r="F691">
        <v>50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</row>
    <row r="692" spans="1:16" customFormat="1" hidden="1" x14ac:dyDescent="0.35">
      <c r="A692" t="s">
        <v>40</v>
      </c>
      <c r="B692" t="s">
        <v>43</v>
      </c>
      <c r="C692">
        <v>30</v>
      </c>
      <c r="D692">
        <v>30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</row>
    <row r="693" spans="1:16" customFormat="1" hidden="1" x14ac:dyDescent="0.35">
      <c r="A693" t="s">
        <v>41</v>
      </c>
      <c r="B693" t="s">
        <v>43</v>
      </c>
      <c r="C693">
        <v>20</v>
      </c>
      <c r="D693">
        <v>20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</row>
    <row r="694" spans="1:16" customFormat="1" hidden="1" x14ac:dyDescent="0.35">
      <c r="A694" t="s">
        <v>42</v>
      </c>
      <c r="B694" t="s">
        <v>43</v>
      </c>
      <c r="C694">
        <v>10</v>
      </c>
      <c r="D694">
        <v>10</v>
      </c>
      <c r="E694">
        <v>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</row>
    <row r="695" spans="1:16" customFormat="1" hidden="1" x14ac:dyDescent="0.35">
      <c r="A695" t="s">
        <v>43</v>
      </c>
      <c r="B695" t="s">
        <v>43</v>
      </c>
      <c r="C695" s="1">
        <v>52865</v>
      </c>
      <c r="D695" s="1">
        <v>39165</v>
      </c>
      <c r="E695" s="1">
        <v>4420</v>
      </c>
      <c r="F695">
        <v>760</v>
      </c>
      <c r="G695">
        <v>300</v>
      </c>
      <c r="H695">
        <v>360</v>
      </c>
      <c r="I695">
        <v>10</v>
      </c>
      <c r="J695">
        <v>550</v>
      </c>
      <c r="K695">
        <v>0</v>
      </c>
      <c r="L695">
        <v>4</v>
      </c>
      <c r="M695">
        <v>0</v>
      </c>
      <c r="N695">
        <v>0</v>
      </c>
      <c r="O695">
        <v>60</v>
      </c>
      <c r="P695">
        <v>195</v>
      </c>
    </row>
    <row r="696" spans="1:16" customFormat="1" hidden="1" x14ac:dyDescent="0.35">
      <c r="A696" t="s">
        <v>44</v>
      </c>
      <c r="B696" t="s">
        <v>43</v>
      </c>
      <c r="C696">
        <v>20</v>
      </c>
      <c r="D696">
        <v>10</v>
      </c>
      <c r="E696">
        <v>0</v>
      </c>
      <c r="F696">
        <v>0</v>
      </c>
      <c r="G696">
        <v>0</v>
      </c>
      <c r="H696">
        <v>0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</row>
    <row r="697" spans="1:16" customFormat="1" hidden="1" x14ac:dyDescent="0.35">
      <c r="A697" t="s">
        <v>45</v>
      </c>
      <c r="B697" t="s">
        <v>43</v>
      </c>
      <c r="C697">
        <v>30</v>
      </c>
      <c r="D697">
        <v>15</v>
      </c>
      <c r="E697">
        <v>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</row>
    <row r="698" spans="1:16" customFormat="1" hidden="1" x14ac:dyDescent="0.35">
      <c r="A698" t="s">
        <v>46</v>
      </c>
      <c r="B698" t="s">
        <v>43</v>
      </c>
      <c r="C698">
        <v>95</v>
      </c>
      <c r="D698">
        <v>80</v>
      </c>
      <c r="E698">
        <v>15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</row>
    <row r="699" spans="1:16" customFormat="1" hidden="1" x14ac:dyDescent="0.35">
      <c r="A699" t="s">
        <v>74</v>
      </c>
      <c r="B699" t="s">
        <v>43</v>
      </c>
      <c r="C699">
        <v>30</v>
      </c>
      <c r="D699">
        <v>30</v>
      </c>
      <c r="E699">
        <v>0</v>
      </c>
      <c r="F699">
        <v>0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</row>
    <row r="700" spans="1:16" customFormat="1" hidden="1" x14ac:dyDescent="0.35">
      <c r="A700" t="s">
        <v>47</v>
      </c>
      <c r="B700" t="s">
        <v>43</v>
      </c>
      <c r="C700">
        <v>4</v>
      </c>
      <c r="D700">
        <v>0</v>
      </c>
      <c r="E700">
        <v>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4</v>
      </c>
    </row>
    <row r="701" spans="1:16" customFormat="1" hidden="1" x14ac:dyDescent="0.35">
      <c r="A701" t="s">
        <v>48</v>
      </c>
      <c r="B701" t="s">
        <v>43</v>
      </c>
      <c r="C701">
        <v>480</v>
      </c>
      <c r="D701">
        <v>400</v>
      </c>
      <c r="E701">
        <v>45</v>
      </c>
      <c r="F701">
        <v>40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</row>
    <row r="702" spans="1:16" customFormat="1" hidden="1" x14ac:dyDescent="0.35">
      <c r="A702" t="s">
        <v>50</v>
      </c>
      <c r="B702" t="s">
        <v>43</v>
      </c>
      <c r="C702">
        <v>20</v>
      </c>
      <c r="D702">
        <v>0</v>
      </c>
      <c r="E702">
        <v>0</v>
      </c>
      <c r="F702">
        <v>0</v>
      </c>
      <c r="G702">
        <v>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</row>
    <row r="703" spans="1:16" customFormat="1" hidden="1" x14ac:dyDescent="0.35">
      <c r="A703" t="s">
        <v>51</v>
      </c>
      <c r="B703" t="s">
        <v>43</v>
      </c>
      <c r="C703">
        <v>10</v>
      </c>
      <c r="D703">
        <v>10</v>
      </c>
      <c r="E703">
        <v>4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</row>
    <row r="704" spans="1:16" customFormat="1" hidden="1" x14ac:dyDescent="0.35">
      <c r="A704" t="s">
        <v>52</v>
      </c>
      <c r="B704" t="s">
        <v>43</v>
      </c>
      <c r="C704">
        <v>235</v>
      </c>
      <c r="D704">
        <v>195</v>
      </c>
      <c r="E704">
        <v>30</v>
      </c>
      <c r="F704">
        <v>0</v>
      </c>
      <c r="G704">
        <v>0</v>
      </c>
      <c r="H704">
        <v>0</v>
      </c>
      <c r="I704">
        <v>10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</row>
    <row r="705" spans="1:16" customFormat="1" hidden="1" x14ac:dyDescent="0.35">
      <c r="A705" t="s">
        <v>53</v>
      </c>
      <c r="B705" t="s">
        <v>43</v>
      </c>
      <c r="C705">
        <v>330</v>
      </c>
      <c r="D705">
        <v>155</v>
      </c>
      <c r="E705">
        <v>70</v>
      </c>
      <c r="F705">
        <v>0</v>
      </c>
      <c r="G705">
        <v>45</v>
      </c>
      <c r="H705">
        <v>0</v>
      </c>
      <c r="I705">
        <v>65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</row>
    <row r="706" spans="1:16" customFormat="1" hidden="1" x14ac:dyDescent="0.35">
      <c r="A706" t="s">
        <v>55</v>
      </c>
      <c r="B706" t="s">
        <v>43</v>
      </c>
      <c r="C706">
        <v>125</v>
      </c>
      <c r="D706">
        <v>95</v>
      </c>
      <c r="E706">
        <v>15</v>
      </c>
      <c r="F706">
        <v>0</v>
      </c>
      <c r="G706">
        <v>0</v>
      </c>
      <c r="H706">
        <v>0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15</v>
      </c>
    </row>
    <row r="707" spans="1:16" customFormat="1" hidden="1" x14ac:dyDescent="0.35">
      <c r="A707" t="s">
        <v>57</v>
      </c>
      <c r="B707" t="s">
        <v>43</v>
      </c>
      <c r="C707">
        <v>65</v>
      </c>
      <c r="D707">
        <v>10</v>
      </c>
      <c r="E707">
        <v>35</v>
      </c>
      <c r="F707">
        <v>0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25</v>
      </c>
    </row>
    <row r="708" spans="1:16" customFormat="1" hidden="1" x14ac:dyDescent="0.35">
      <c r="A708" t="s">
        <v>58</v>
      </c>
      <c r="B708" t="s">
        <v>43</v>
      </c>
      <c r="C708">
        <v>55</v>
      </c>
      <c r="D708">
        <v>40</v>
      </c>
      <c r="E708">
        <v>0</v>
      </c>
      <c r="F708">
        <v>0</v>
      </c>
      <c r="G708">
        <v>20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</row>
    <row r="709" spans="1:16" customFormat="1" hidden="1" x14ac:dyDescent="0.35">
      <c r="A709" t="s">
        <v>59</v>
      </c>
      <c r="B709" t="s">
        <v>43</v>
      </c>
      <c r="C709">
        <v>30</v>
      </c>
      <c r="D709">
        <v>30</v>
      </c>
      <c r="E709">
        <v>4</v>
      </c>
      <c r="F709">
        <v>0</v>
      </c>
      <c r="G709">
        <v>0</v>
      </c>
      <c r="H709">
        <v>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</row>
    <row r="710" spans="1:16" customFormat="1" hidden="1" x14ac:dyDescent="0.35">
      <c r="A710" t="s">
        <v>62</v>
      </c>
      <c r="B710" t="s">
        <v>43</v>
      </c>
      <c r="C710" s="1">
        <v>12660</v>
      </c>
      <c r="D710" s="1">
        <v>10495</v>
      </c>
      <c r="E710" s="1">
        <v>1280</v>
      </c>
      <c r="F710">
        <v>235</v>
      </c>
      <c r="G710">
        <v>220</v>
      </c>
      <c r="H710">
        <v>150</v>
      </c>
      <c r="I710">
        <v>10</v>
      </c>
      <c r="J710">
        <v>130</v>
      </c>
      <c r="K710">
        <v>0</v>
      </c>
      <c r="L710">
        <v>0</v>
      </c>
      <c r="M710">
        <v>0</v>
      </c>
      <c r="N710">
        <v>0</v>
      </c>
      <c r="O710">
        <v>35</v>
      </c>
      <c r="P710">
        <v>100</v>
      </c>
    </row>
    <row r="711" spans="1:16" customFormat="1" hidden="1" x14ac:dyDescent="0.35">
      <c r="A711" t="s">
        <v>63</v>
      </c>
      <c r="B711" t="s">
        <v>43</v>
      </c>
      <c r="C711" s="1">
        <v>4165</v>
      </c>
      <c r="D711" s="1">
        <v>3590</v>
      </c>
      <c r="E711">
        <v>405</v>
      </c>
      <c r="F711">
        <v>40</v>
      </c>
      <c r="G711">
        <v>25</v>
      </c>
      <c r="H711">
        <v>0</v>
      </c>
      <c r="I711">
        <v>25</v>
      </c>
      <c r="J711">
        <v>45</v>
      </c>
      <c r="K711">
        <v>0</v>
      </c>
      <c r="L711">
        <v>0</v>
      </c>
      <c r="M711">
        <v>0</v>
      </c>
      <c r="N711">
        <v>0</v>
      </c>
      <c r="O711">
        <v>25</v>
      </c>
      <c r="P711">
        <v>0</v>
      </c>
    </row>
    <row r="712" spans="1:16" customFormat="1" hidden="1" x14ac:dyDescent="0.35">
      <c r="A712" t="s">
        <v>64</v>
      </c>
      <c r="B712" t="s">
        <v>43</v>
      </c>
      <c r="C712">
        <v>55</v>
      </c>
      <c r="D712">
        <v>35</v>
      </c>
      <c r="E712">
        <v>0</v>
      </c>
      <c r="F712">
        <v>20</v>
      </c>
      <c r="G712">
        <v>0</v>
      </c>
      <c r="H712">
        <v>0</v>
      </c>
      <c r="I712">
        <v>0</v>
      </c>
      <c r="J712">
        <v>0</v>
      </c>
      <c r="K712">
        <v>0</v>
      </c>
      <c r="L712">
        <v>0</v>
      </c>
      <c r="M712">
        <v>0</v>
      </c>
      <c r="N712">
        <v>0</v>
      </c>
      <c r="O712">
        <v>0</v>
      </c>
      <c r="P712">
        <v>0</v>
      </c>
    </row>
    <row r="713" spans="1:16" customFormat="1" hidden="1" x14ac:dyDescent="0.35">
      <c r="A713" t="s">
        <v>65</v>
      </c>
      <c r="B713" t="s">
        <v>43</v>
      </c>
      <c r="C713">
        <v>130</v>
      </c>
      <c r="D713">
        <v>30</v>
      </c>
      <c r="E713">
        <v>15</v>
      </c>
      <c r="F713">
        <v>25</v>
      </c>
      <c r="G713">
        <v>65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</row>
    <row r="714" spans="1:16" customFormat="1" hidden="1" x14ac:dyDescent="0.35">
      <c r="A714" t="s">
        <v>69</v>
      </c>
      <c r="B714" t="s">
        <v>43</v>
      </c>
      <c r="C714">
        <v>4</v>
      </c>
      <c r="D714">
        <v>4</v>
      </c>
      <c r="E714">
        <v>0</v>
      </c>
      <c r="F714">
        <v>0</v>
      </c>
      <c r="G714">
        <v>0</v>
      </c>
      <c r="H714">
        <v>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</row>
    <row r="715" spans="1:16" customFormat="1" hidden="1" x14ac:dyDescent="0.35">
      <c r="A715" t="s">
        <v>71</v>
      </c>
      <c r="B715" t="s">
        <v>43</v>
      </c>
      <c r="C715">
        <v>340</v>
      </c>
      <c r="D715">
        <v>260</v>
      </c>
      <c r="E715">
        <v>20</v>
      </c>
      <c r="F715">
        <v>20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</row>
    <row r="716" spans="1:16" customFormat="1" hidden="1" x14ac:dyDescent="0.35">
      <c r="A716" t="s">
        <v>72</v>
      </c>
      <c r="B716" t="s">
        <v>43</v>
      </c>
      <c r="C716">
        <v>35</v>
      </c>
      <c r="D716">
        <v>0</v>
      </c>
      <c r="E716">
        <v>0</v>
      </c>
      <c r="F716">
        <v>0</v>
      </c>
      <c r="G716">
        <v>0</v>
      </c>
      <c r="H716">
        <v>0</v>
      </c>
      <c r="I716">
        <v>35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</row>
    <row r="717" spans="1:16" customFormat="1" hidden="1" x14ac:dyDescent="0.35">
      <c r="A717" t="s">
        <v>22</v>
      </c>
      <c r="B717" t="s">
        <v>44</v>
      </c>
      <c r="C717">
        <v>25</v>
      </c>
      <c r="D717">
        <v>0</v>
      </c>
      <c r="E717">
        <v>25</v>
      </c>
      <c r="F717">
        <v>0</v>
      </c>
      <c r="G717">
        <v>0</v>
      </c>
      <c r="H717">
        <v>0</v>
      </c>
      <c r="I717">
        <v>0</v>
      </c>
      <c r="J717">
        <v>0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</row>
    <row r="718" spans="1:16" customFormat="1" hidden="1" x14ac:dyDescent="0.35">
      <c r="A718" t="s">
        <v>24</v>
      </c>
      <c r="B718" t="s">
        <v>44</v>
      </c>
      <c r="C718">
        <v>10</v>
      </c>
      <c r="D718">
        <v>10</v>
      </c>
      <c r="E718">
        <v>0</v>
      </c>
      <c r="F718">
        <v>0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</row>
    <row r="719" spans="1:16" customFormat="1" hidden="1" x14ac:dyDescent="0.35">
      <c r="A719" t="s">
        <v>25</v>
      </c>
      <c r="B719" t="s">
        <v>44</v>
      </c>
      <c r="C719">
        <v>50</v>
      </c>
      <c r="D719">
        <v>35</v>
      </c>
      <c r="E719">
        <v>4</v>
      </c>
      <c r="F719">
        <v>0</v>
      </c>
      <c r="G719">
        <v>4</v>
      </c>
      <c r="H719">
        <v>0</v>
      </c>
      <c r="I719">
        <v>4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</row>
    <row r="720" spans="1:16" customFormat="1" hidden="1" x14ac:dyDescent="0.35">
      <c r="A720" t="s">
        <v>29</v>
      </c>
      <c r="B720" t="s">
        <v>44</v>
      </c>
      <c r="C720">
        <v>280</v>
      </c>
      <c r="D720">
        <v>280</v>
      </c>
      <c r="E720">
        <v>0</v>
      </c>
      <c r="F720">
        <v>0</v>
      </c>
      <c r="G720">
        <v>0</v>
      </c>
      <c r="H720">
        <v>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</row>
    <row r="721" spans="1:16" customFormat="1" hidden="1" x14ac:dyDescent="0.35">
      <c r="A721" t="s">
        <v>34</v>
      </c>
      <c r="B721" t="s">
        <v>44</v>
      </c>
      <c r="C721">
        <v>25</v>
      </c>
      <c r="D721">
        <v>25</v>
      </c>
      <c r="E721">
        <v>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</row>
    <row r="722" spans="1:16" customFormat="1" hidden="1" x14ac:dyDescent="0.35">
      <c r="A722" t="s">
        <v>35</v>
      </c>
      <c r="B722" t="s">
        <v>44</v>
      </c>
      <c r="C722">
        <v>4</v>
      </c>
      <c r="D722">
        <v>4</v>
      </c>
      <c r="E722">
        <v>0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</row>
    <row r="723" spans="1:16" customFormat="1" hidden="1" x14ac:dyDescent="0.35">
      <c r="A723" t="s">
        <v>36</v>
      </c>
      <c r="B723" t="s">
        <v>44</v>
      </c>
      <c r="C723">
        <v>65</v>
      </c>
      <c r="D723">
        <v>50</v>
      </c>
      <c r="E723">
        <v>0</v>
      </c>
      <c r="F723">
        <v>10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</row>
    <row r="724" spans="1:16" customFormat="1" hidden="1" x14ac:dyDescent="0.35">
      <c r="A724" t="s">
        <v>41</v>
      </c>
      <c r="B724" t="s">
        <v>44</v>
      </c>
      <c r="C724">
        <v>45</v>
      </c>
      <c r="D724">
        <v>45</v>
      </c>
      <c r="E724">
        <v>0</v>
      </c>
      <c r="F724">
        <v>0</v>
      </c>
      <c r="G724">
        <v>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</row>
    <row r="725" spans="1:16" customFormat="1" hidden="1" x14ac:dyDescent="0.35">
      <c r="A725" t="s">
        <v>43</v>
      </c>
      <c r="B725" t="s">
        <v>44</v>
      </c>
      <c r="C725">
        <v>4</v>
      </c>
      <c r="D725">
        <v>4</v>
      </c>
      <c r="E725">
        <v>0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</row>
    <row r="726" spans="1:16" customFormat="1" hidden="1" x14ac:dyDescent="0.35">
      <c r="A726" t="s">
        <v>44</v>
      </c>
      <c r="B726" t="s">
        <v>44</v>
      </c>
      <c r="C726" s="1">
        <v>29530</v>
      </c>
      <c r="D726" s="1">
        <v>20985</v>
      </c>
      <c r="E726" s="1">
        <v>1795</v>
      </c>
      <c r="F726">
        <v>350</v>
      </c>
      <c r="G726">
        <v>25</v>
      </c>
      <c r="H726">
        <v>130</v>
      </c>
      <c r="I726">
        <v>20</v>
      </c>
      <c r="J726">
        <v>280</v>
      </c>
      <c r="K726">
        <v>0</v>
      </c>
      <c r="L726">
        <v>0</v>
      </c>
      <c r="M726">
        <v>0</v>
      </c>
      <c r="N726">
        <v>15</v>
      </c>
      <c r="O726">
        <v>60</v>
      </c>
      <c r="P726">
        <v>355</v>
      </c>
    </row>
    <row r="727" spans="1:16" customFormat="1" hidden="1" x14ac:dyDescent="0.35">
      <c r="A727" t="s">
        <v>46</v>
      </c>
      <c r="B727" t="s">
        <v>44</v>
      </c>
      <c r="C727" s="1">
        <v>3125</v>
      </c>
      <c r="D727" s="1">
        <v>2700</v>
      </c>
      <c r="E727">
        <v>280</v>
      </c>
      <c r="F727">
        <v>40</v>
      </c>
      <c r="G727">
        <v>0</v>
      </c>
      <c r="H727">
        <v>20</v>
      </c>
      <c r="I727">
        <v>0</v>
      </c>
      <c r="J727">
        <v>25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60</v>
      </c>
    </row>
    <row r="728" spans="1:16" customFormat="1" hidden="1" x14ac:dyDescent="0.35">
      <c r="A728" t="s">
        <v>74</v>
      </c>
      <c r="B728" t="s">
        <v>44</v>
      </c>
      <c r="C728">
        <v>35</v>
      </c>
      <c r="D728">
        <v>20</v>
      </c>
      <c r="E728">
        <v>10</v>
      </c>
      <c r="F728">
        <v>0</v>
      </c>
      <c r="G728">
        <v>0</v>
      </c>
      <c r="H728">
        <v>0</v>
      </c>
      <c r="I728">
        <v>0</v>
      </c>
      <c r="J728">
        <v>0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</row>
    <row r="729" spans="1:16" customFormat="1" hidden="1" x14ac:dyDescent="0.35">
      <c r="A729" t="s">
        <v>47</v>
      </c>
      <c r="B729" t="s">
        <v>44</v>
      </c>
      <c r="C729">
        <v>15</v>
      </c>
      <c r="D729">
        <v>15</v>
      </c>
      <c r="E729">
        <v>0</v>
      </c>
      <c r="F729">
        <v>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</row>
    <row r="730" spans="1:16" customFormat="1" hidden="1" x14ac:dyDescent="0.35">
      <c r="A730" t="s">
        <v>48</v>
      </c>
      <c r="B730" t="s">
        <v>44</v>
      </c>
      <c r="C730">
        <v>245</v>
      </c>
      <c r="D730">
        <v>215</v>
      </c>
      <c r="E730">
        <v>30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</row>
    <row r="731" spans="1:16" customFormat="1" hidden="1" x14ac:dyDescent="0.35">
      <c r="A731" t="s">
        <v>50</v>
      </c>
      <c r="B731" t="s">
        <v>44</v>
      </c>
      <c r="C731">
        <v>20</v>
      </c>
      <c r="D731">
        <v>10</v>
      </c>
      <c r="E731">
        <v>0</v>
      </c>
      <c r="F731">
        <v>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10</v>
      </c>
    </row>
    <row r="732" spans="1:16" customFormat="1" hidden="1" x14ac:dyDescent="0.35">
      <c r="A732" t="s">
        <v>51</v>
      </c>
      <c r="B732" t="s">
        <v>44</v>
      </c>
      <c r="C732">
        <v>10</v>
      </c>
      <c r="D732">
        <v>10</v>
      </c>
      <c r="E732">
        <v>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</row>
    <row r="733" spans="1:16" customFormat="1" hidden="1" x14ac:dyDescent="0.35">
      <c r="A733" t="s">
        <v>53</v>
      </c>
      <c r="B733" t="s">
        <v>44</v>
      </c>
      <c r="C733">
        <v>10</v>
      </c>
      <c r="D733">
        <v>10</v>
      </c>
      <c r="E733">
        <v>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</row>
    <row r="734" spans="1:16" customFormat="1" hidden="1" x14ac:dyDescent="0.35">
      <c r="A734" t="s">
        <v>55</v>
      </c>
      <c r="B734" t="s">
        <v>44</v>
      </c>
      <c r="C734">
        <v>10</v>
      </c>
      <c r="D734">
        <v>10</v>
      </c>
      <c r="E734">
        <v>0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</row>
    <row r="735" spans="1:16" customFormat="1" hidden="1" x14ac:dyDescent="0.35">
      <c r="A735" t="s">
        <v>57</v>
      </c>
      <c r="B735" t="s">
        <v>44</v>
      </c>
      <c r="C735">
        <v>25</v>
      </c>
      <c r="D735">
        <v>25</v>
      </c>
      <c r="E735">
        <v>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</row>
    <row r="736" spans="1:16" customFormat="1" hidden="1" x14ac:dyDescent="0.35">
      <c r="A736" t="s">
        <v>58</v>
      </c>
      <c r="B736" t="s">
        <v>44</v>
      </c>
      <c r="C736">
        <v>20</v>
      </c>
      <c r="D736">
        <v>0</v>
      </c>
      <c r="E736">
        <v>0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</row>
    <row r="737" spans="1:16" customFormat="1" hidden="1" x14ac:dyDescent="0.35">
      <c r="A737" t="s">
        <v>59</v>
      </c>
      <c r="B737" t="s">
        <v>44</v>
      </c>
      <c r="C737">
        <v>40</v>
      </c>
      <c r="D737">
        <v>40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</row>
    <row r="738" spans="1:16" customFormat="1" hidden="1" x14ac:dyDescent="0.35">
      <c r="A738" t="s">
        <v>60</v>
      </c>
      <c r="B738" t="s">
        <v>44</v>
      </c>
      <c r="C738">
        <v>120</v>
      </c>
      <c r="D738">
        <v>95</v>
      </c>
      <c r="E738">
        <v>20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</row>
    <row r="739" spans="1:16" customFormat="1" hidden="1" x14ac:dyDescent="0.35">
      <c r="A739" t="s">
        <v>61</v>
      </c>
      <c r="B739" t="s">
        <v>44</v>
      </c>
      <c r="C739">
        <v>35</v>
      </c>
      <c r="D739">
        <v>30</v>
      </c>
      <c r="E739">
        <v>4</v>
      </c>
      <c r="F739">
        <v>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</row>
    <row r="740" spans="1:16" customFormat="1" hidden="1" x14ac:dyDescent="0.35">
      <c r="A740" t="s">
        <v>63</v>
      </c>
      <c r="B740" t="s">
        <v>44</v>
      </c>
      <c r="C740">
        <v>30</v>
      </c>
      <c r="D740">
        <v>30</v>
      </c>
      <c r="E740">
        <v>0</v>
      </c>
      <c r="F740">
        <v>0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</row>
    <row r="741" spans="1:16" customFormat="1" hidden="1" x14ac:dyDescent="0.35">
      <c r="A741" t="s">
        <v>64</v>
      </c>
      <c r="B741" t="s">
        <v>44</v>
      </c>
      <c r="C741">
        <v>35</v>
      </c>
      <c r="D741">
        <v>35</v>
      </c>
      <c r="E741">
        <v>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</row>
    <row r="742" spans="1:16" customFormat="1" hidden="1" x14ac:dyDescent="0.35">
      <c r="A742" t="s">
        <v>65</v>
      </c>
      <c r="B742" t="s">
        <v>44</v>
      </c>
      <c r="C742">
        <v>210</v>
      </c>
      <c r="D742">
        <v>110</v>
      </c>
      <c r="E742">
        <v>100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</row>
    <row r="743" spans="1:16" customFormat="1" hidden="1" x14ac:dyDescent="0.35">
      <c r="A743" t="s">
        <v>70</v>
      </c>
      <c r="B743" t="s">
        <v>44</v>
      </c>
      <c r="C743">
        <v>15</v>
      </c>
      <c r="D743">
        <v>15</v>
      </c>
      <c r="E743">
        <v>0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</row>
    <row r="744" spans="1:16" customFormat="1" hidden="1" x14ac:dyDescent="0.35">
      <c r="A744" t="s">
        <v>71</v>
      </c>
      <c r="B744" t="s">
        <v>44</v>
      </c>
      <c r="C744">
        <v>20</v>
      </c>
      <c r="D744">
        <v>20</v>
      </c>
      <c r="E744">
        <v>0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</row>
    <row r="745" spans="1:16" customFormat="1" hidden="1" x14ac:dyDescent="0.35">
      <c r="A745" t="s">
        <v>72</v>
      </c>
      <c r="B745" t="s">
        <v>44</v>
      </c>
      <c r="C745">
        <v>970</v>
      </c>
      <c r="D745">
        <v>750</v>
      </c>
      <c r="E745">
        <v>170</v>
      </c>
      <c r="F745">
        <v>45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</row>
    <row r="746" spans="1:16" customFormat="1" hidden="1" x14ac:dyDescent="0.35">
      <c r="A746" t="s">
        <v>22</v>
      </c>
      <c r="B746" t="s">
        <v>45</v>
      </c>
      <c r="C746">
        <v>180</v>
      </c>
      <c r="D746">
        <v>130</v>
      </c>
      <c r="E746">
        <v>0</v>
      </c>
      <c r="F746">
        <v>0</v>
      </c>
      <c r="G746">
        <v>0</v>
      </c>
      <c r="H746">
        <v>0</v>
      </c>
      <c r="I746">
        <v>0</v>
      </c>
      <c r="J746">
        <v>4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35</v>
      </c>
    </row>
    <row r="747" spans="1:16" customFormat="1" hidden="1" x14ac:dyDescent="0.35">
      <c r="A747" t="s">
        <v>25</v>
      </c>
      <c r="B747" t="s">
        <v>45</v>
      </c>
      <c r="C747">
        <v>25</v>
      </c>
      <c r="D747">
        <v>20</v>
      </c>
      <c r="E747">
        <v>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4</v>
      </c>
    </row>
    <row r="748" spans="1:16" customFormat="1" hidden="1" x14ac:dyDescent="0.35">
      <c r="A748" t="s">
        <v>28</v>
      </c>
      <c r="B748" t="s">
        <v>45</v>
      </c>
      <c r="C748">
        <v>180</v>
      </c>
      <c r="D748">
        <v>145</v>
      </c>
      <c r="E748">
        <v>15</v>
      </c>
      <c r="F748">
        <v>0</v>
      </c>
      <c r="G748">
        <v>0</v>
      </c>
      <c r="H748">
        <v>0</v>
      </c>
      <c r="I748">
        <v>0</v>
      </c>
      <c r="J748">
        <v>4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25</v>
      </c>
    </row>
    <row r="749" spans="1:16" customFormat="1" hidden="1" x14ac:dyDescent="0.35">
      <c r="A749" t="s">
        <v>76</v>
      </c>
      <c r="B749" t="s">
        <v>45</v>
      </c>
      <c r="C749">
        <v>15</v>
      </c>
      <c r="D749">
        <v>15</v>
      </c>
      <c r="E749">
        <v>0</v>
      </c>
      <c r="F749">
        <v>0</v>
      </c>
      <c r="G749">
        <v>0</v>
      </c>
      <c r="H749">
        <v>0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</row>
    <row r="750" spans="1:16" customFormat="1" hidden="1" x14ac:dyDescent="0.35">
      <c r="A750" t="s">
        <v>29</v>
      </c>
      <c r="B750" t="s">
        <v>45</v>
      </c>
      <c r="C750">
        <v>30</v>
      </c>
      <c r="D750">
        <v>25</v>
      </c>
      <c r="E750">
        <v>0</v>
      </c>
      <c r="F750">
        <v>4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</row>
    <row r="751" spans="1:16" customFormat="1" hidden="1" x14ac:dyDescent="0.35">
      <c r="A751" t="s">
        <v>30</v>
      </c>
      <c r="B751" t="s">
        <v>45</v>
      </c>
      <c r="C751">
        <v>180</v>
      </c>
      <c r="D751">
        <v>115</v>
      </c>
      <c r="E751">
        <v>30</v>
      </c>
      <c r="F751">
        <v>0</v>
      </c>
      <c r="G751">
        <v>0</v>
      </c>
      <c r="H751">
        <v>0</v>
      </c>
      <c r="I751">
        <v>0</v>
      </c>
      <c r="J751">
        <v>25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10</v>
      </c>
    </row>
    <row r="752" spans="1:16" customFormat="1" hidden="1" x14ac:dyDescent="0.35">
      <c r="A752" t="s">
        <v>32</v>
      </c>
      <c r="B752" t="s">
        <v>45</v>
      </c>
      <c r="C752">
        <v>4</v>
      </c>
      <c r="D752">
        <v>4</v>
      </c>
      <c r="E752">
        <v>0</v>
      </c>
      <c r="F752">
        <v>0</v>
      </c>
      <c r="G752">
        <v>0</v>
      </c>
      <c r="H752">
        <v>0</v>
      </c>
      <c r="I752">
        <v>0</v>
      </c>
      <c r="J752">
        <v>0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</row>
    <row r="753" spans="1:16" customFormat="1" hidden="1" x14ac:dyDescent="0.35">
      <c r="A753" t="s">
        <v>78</v>
      </c>
      <c r="B753" t="s">
        <v>45</v>
      </c>
      <c r="C753">
        <v>10</v>
      </c>
      <c r="D753">
        <v>10</v>
      </c>
      <c r="E753">
        <v>0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</row>
    <row r="754" spans="1:16" customFormat="1" hidden="1" x14ac:dyDescent="0.35">
      <c r="A754" t="s">
        <v>79</v>
      </c>
      <c r="B754" t="s">
        <v>45</v>
      </c>
      <c r="C754">
        <v>4</v>
      </c>
      <c r="D754">
        <v>4</v>
      </c>
      <c r="E754">
        <v>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</row>
    <row r="755" spans="1:16" customFormat="1" hidden="1" x14ac:dyDescent="0.35">
      <c r="A755" t="s">
        <v>33</v>
      </c>
      <c r="B755" t="s">
        <v>45</v>
      </c>
      <c r="C755">
        <v>370</v>
      </c>
      <c r="D755">
        <v>320</v>
      </c>
      <c r="E755">
        <v>10</v>
      </c>
      <c r="F755">
        <v>0</v>
      </c>
      <c r="G755">
        <v>0</v>
      </c>
      <c r="H755">
        <v>0</v>
      </c>
      <c r="I755">
        <v>20</v>
      </c>
      <c r="J755">
        <v>4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</row>
    <row r="756" spans="1:16" customFormat="1" hidden="1" x14ac:dyDescent="0.35">
      <c r="A756" t="s">
        <v>75</v>
      </c>
      <c r="B756" t="s">
        <v>45</v>
      </c>
      <c r="C756">
        <v>15</v>
      </c>
      <c r="D756">
        <v>15</v>
      </c>
      <c r="E756">
        <v>0</v>
      </c>
      <c r="F756">
        <v>0</v>
      </c>
      <c r="G756">
        <v>0</v>
      </c>
      <c r="H756">
        <v>0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</row>
    <row r="757" spans="1:16" customFormat="1" hidden="1" x14ac:dyDescent="0.35">
      <c r="A757" t="s">
        <v>36</v>
      </c>
      <c r="B757" t="s">
        <v>45</v>
      </c>
      <c r="C757" s="1">
        <v>191625</v>
      </c>
      <c r="D757" s="1">
        <v>164455</v>
      </c>
      <c r="E757" s="1">
        <v>15570</v>
      </c>
      <c r="F757" s="1">
        <v>3485</v>
      </c>
      <c r="G757" s="1">
        <v>1265</v>
      </c>
      <c r="H757">
        <v>525</v>
      </c>
      <c r="I757">
        <v>315</v>
      </c>
      <c r="J757" s="1">
        <v>2490</v>
      </c>
      <c r="K757">
        <v>20</v>
      </c>
      <c r="L757">
        <v>125</v>
      </c>
      <c r="M757">
        <v>435</v>
      </c>
      <c r="N757">
        <v>35</v>
      </c>
      <c r="O757">
        <v>490</v>
      </c>
      <c r="P757" s="1">
        <v>1165</v>
      </c>
    </row>
    <row r="758" spans="1:16" customFormat="1" hidden="1" x14ac:dyDescent="0.35">
      <c r="A758" t="s">
        <v>37</v>
      </c>
      <c r="B758" t="s">
        <v>45</v>
      </c>
      <c r="C758">
        <v>35</v>
      </c>
      <c r="D758">
        <v>20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15</v>
      </c>
    </row>
    <row r="759" spans="1:16" customFormat="1" hidden="1" x14ac:dyDescent="0.35">
      <c r="A759" t="s">
        <v>38</v>
      </c>
      <c r="B759" t="s">
        <v>45</v>
      </c>
      <c r="C759">
        <v>15</v>
      </c>
      <c r="D759">
        <v>0</v>
      </c>
      <c r="E759">
        <v>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15</v>
      </c>
    </row>
    <row r="760" spans="1:16" customFormat="1" hidden="1" x14ac:dyDescent="0.35">
      <c r="A760" t="s">
        <v>40</v>
      </c>
      <c r="B760" t="s">
        <v>45</v>
      </c>
      <c r="C760">
        <v>10</v>
      </c>
      <c r="D760">
        <v>10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</row>
    <row r="761" spans="1:16" customFormat="1" hidden="1" x14ac:dyDescent="0.35">
      <c r="A761" t="s">
        <v>77</v>
      </c>
      <c r="B761" t="s">
        <v>45</v>
      </c>
      <c r="C761">
        <v>15</v>
      </c>
      <c r="D761">
        <v>15</v>
      </c>
      <c r="E761">
        <v>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</row>
    <row r="762" spans="1:16" customFormat="1" hidden="1" x14ac:dyDescent="0.35">
      <c r="A762" t="s">
        <v>42</v>
      </c>
      <c r="B762" t="s">
        <v>45</v>
      </c>
      <c r="C762">
        <v>75</v>
      </c>
      <c r="D762">
        <v>75</v>
      </c>
      <c r="E762">
        <v>0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</row>
    <row r="763" spans="1:16" customFormat="1" hidden="1" x14ac:dyDescent="0.35">
      <c r="A763" t="s">
        <v>43</v>
      </c>
      <c r="B763" t="s">
        <v>45</v>
      </c>
      <c r="C763">
        <v>4</v>
      </c>
      <c r="D763">
        <v>0</v>
      </c>
      <c r="E763">
        <v>0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</row>
    <row r="764" spans="1:16" customFormat="1" hidden="1" x14ac:dyDescent="0.35">
      <c r="A764" t="s">
        <v>44</v>
      </c>
      <c r="B764" t="s">
        <v>45</v>
      </c>
      <c r="C764">
        <v>55</v>
      </c>
      <c r="D764">
        <v>55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</row>
    <row r="765" spans="1:16" customFormat="1" hidden="1" x14ac:dyDescent="0.35">
      <c r="A765" t="s">
        <v>45</v>
      </c>
      <c r="B765" t="s">
        <v>45</v>
      </c>
      <c r="C765" s="1">
        <v>1265070</v>
      </c>
      <c r="D765" s="1">
        <v>982135</v>
      </c>
      <c r="E765" s="1">
        <v>94975</v>
      </c>
      <c r="F765" s="1">
        <v>14400</v>
      </c>
      <c r="G765" s="1">
        <v>5530</v>
      </c>
      <c r="H765" s="1">
        <v>2255</v>
      </c>
      <c r="I765" s="1">
        <v>1520</v>
      </c>
      <c r="J765" s="1">
        <v>28440</v>
      </c>
      <c r="K765">
        <v>185</v>
      </c>
      <c r="L765">
        <v>130</v>
      </c>
      <c r="M765">
        <v>935</v>
      </c>
      <c r="N765">
        <v>575</v>
      </c>
      <c r="O765" s="1">
        <v>3865</v>
      </c>
      <c r="P765" s="1">
        <v>9140</v>
      </c>
    </row>
    <row r="766" spans="1:16" customFormat="1" hidden="1" x14ac:dyDescent="0.35">
      <c r="A766" t="s">
        <v>46</v>
      </c>
      <c r="B766" t="s">
        <v>45</v>
      </c>
      <c r="C766">
        <v>135</v>
      </c>
      <c r="D766">
        <v>75</v>
      </c>
      <c r="E766">
        <v>10</v>
      </c>
      <c r="F766">
        <v>0</v>
      </c>
      <c r="G766">
        <v>0</v>
      </c>
      <c r="H766">
        <v>0</v>
      </c>
      <c r="I766">
        <v>0</v>
      </c>
      <c r="J766">
        <v>25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4</v>
      </c>
    </row>
    <row r="767" spans="1:16" customFormat="1" hidden="1" x14ac:dyDescent="0.35">
      <c r="A767" t="s">
        <v>47</v>
      </c>
      <c r="B767" t="s">
        <v>45</v>
      </c>
      <c r="C767" s="1">
        <v>74590</v>
      </c>
      <c r="D767" s="1">
        <v>55010</v>
      </c>
      <c r="E767" s="1">
        <v>10995</v>
      </c>
      <c r="F767" s="1">
        <v>2600</v>
      </c>
      <c r="G767" s="1">
        <v>1310</v>
      </c>
      <c r="H767">
        <v>660</v>
      </c>
      <c r="I767">
        <v>680</v>
      </c>
      <c r="J767">
        <v>565</v>
      </c>
      <c r="K767">
        <v>20</v>
      </c>
      <c r="L767">
        <v>70</v>
      </c>
      <c r="M767" s="1">
        <v>1665</v>
      </c>
      <c r="N767">
        <v>0</v>
      </c>
      <c r="O767">
        <v>425</v>
      </c>
      <c r="P767">
        <v>385</v>
      </c>
    </row>
    <row r="768" spans="1:16" customFormat="1" hidden="1" x14ac:dyDescent="0.35">
      <c r="A768" t="s">
        <v>48</v>
      </c>
      <c r="B768" t="s">
        <v>45</v>
      </c>
      <c r="C768">
        <v>285</v>
      </c>
      <c r="D768">
        <v>200</v>
      </c>
      <c r="E768">
        <v>0</v>
      </c>
      <c r="F768">
        <v>0</v>
      </c>
      <c r="G768">
        <v>0</v>
      </c>
      <c r="H768">
        <v>0</v>
      </c>
      <c r="I768">
        <v>0</v>
      </c>
      <c r="J768">
        <v>10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15</v>
      </c>
    </row>
    <row r="769" spans="1:16" customFormat="1" hidden="1" x14ac:dyDescent="0.35">
      <c r="A769" t="s">
        <v>49</v>
      </c>
      <c r="B769" t="s">
        <v>45</v>
      </c>
      <c r="C769">
        <v>15</v>
      </c>
      <c r="D769">
        <v>15</v>
      </c>
      <c r="E769">
        <v>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</row>
    <row r="770" spans="1:16" customFormat="1" hidden="1" x14ac:dyDescent="0.35">
      <c r="A770" t="s">
        <v>50</v>
      </c>
      <c r="B770" t="s">
        <v>45</v>
      </c>
      <c r="C770" s="1">
        <v>36380</v>
      </c>
      <c r="D770" s="1">
        <v>29160</v>
      </c>
      <c r="E770" s="1">
        <v>4585</v>
      </c>
      <c r="F770">
        <v>800</v>
      </c>
      <c r="G770">
        <v>580</v>
      </c>
      <c r="H770">
        <v>160</v>
      </c>
      <c r="I770">
        <v>180</v>
      </c>
      <c r="J770">
        <v>45</v>
      </c>
      <c r="K770">
        <v>0</v>
      </c>
      <c r="L770">
        <v>45</v>
      </c>
      <c r="M770">
        <v>255</v>
      </c>
      <c r="N770">
        <v>25</v>
      </c>
      <c r="O770">
        <v>170</v>
      </c>
      <c r="P770">
        <v>225</v>
      </c>
    </row>
    <row r="771" spans="1:16" customFormat="1" hidden="1" x14ac:dyDescent="0.35">
      <c r="A771" t="s">
        <v>51</v>
      </c>
      <c r="B771" t="s">
        <v>45</v>
      </c>
      <c r="C771" s="1">
        <v>13305</v>
      </c>
      <c r="D771" s="1">
        <v>10465</v>
      </c>
      <c r="E771" s="1">
        <v>1230</v>
      </c>
      <c r="F771">
        <v>185</v>
      </c>
      <c r="G771">
        <v>160</v>
      </c>
      <c r="H771">
        <v>210</v>
      </c>
      <c r="I771">
        <v>110</v>
      </c>
      <c r="J771">
        <v>105</v>
      </c>
      <c r="K771">
        <v>4</v>
      </c>
      <c r="L771">
        <v>4</v>
      </c>
      <c r="M771">
        <v>465</v>
      </c>
      <c r="N771">
        <v>10</v>
      </c>
      <c r="O771">
        <v>195</v>
      </c>
      <c r="P771">
        <v>115</v>
      </c>
    </row>
    <row r="772" spans="1:16" customFormat="1" hidden="1" x14ac:dyDescent="0.35">
      <c r="A772" t="s">
        <v>52</v>
      </c>
      <c r="B772" t="s">
        <v>45</v>
      </c>
      <c r="C772">
        <v>70</v>
      </c>
      <c r="D772">
        <v>30</v>
      </c>
      <c r="E772">
        <v>4</v>
      </c>
      <c r="F772">
        <v>0</v>
      </c>
      <c r="G772">
        <v>0</v>
      </c>
      <c r="H772">
        <v>0</v>
      </c>
      <c r="I772">
        <v>0</v>
      </c>
      <c r="J772">
        <v>0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20</v>
      </c>
    </row>
    <row r="773" spans="1:16" customFormat="1" hidden="1" x14ac:dyDescent="0.35">
      <c r="A773" t="s">
        <v>53</v>
      </c>
      <c r="B773" t="s">
        <v>45</v>
      </c>
      <c r="C773">
        <v>100</v>
      </c>
      <c r="D773">
        <v>85</v>
      </c>
      <c r="E773">
        <v>0</v>
      </c>
      <c r="F773">
        <v>0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4</v>
      </c>
    </row>
    <row r="774" spans="1:16" customFormat="1" hidden="1" x14ac:dyDescent="0.35">
      <c r="A774" t="s">
        <v>54</v>
      </c>
      <c r="B774" t="s">
        <v>45</v>
      </c>
      <c r="C774">
        <v>95</v>
      </c>
      <c r="D774">
        <v>45</v>
      </c>
      <c r="E774">
        <v>35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15</v>
      </c>
      <c r="N774">
        <v>0</v>
      </c>
      <c r="O774">
        <v>0</v>
      </c>
      <c r="P774">
        <v>0</v>
      </c>
    </row>
    <row r="775" spans="1:16" customFormat="1" hidden="1" x14ac:dyDescent="0.35">
      <c r="A775" t="s">
        <v>55</v>
      </c>
      <c r="B775" t="s">
        <v>45</v>
      </c>
      <c r="C775">
        <v>110</v>
      </c>
      <c r="D775">
        <v>75</v>
      </c>
      <c r="E775">
        <v>0</v>
      </c>
      <c r="F775">
        <v>10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25</v>
      </c>
    </row>
    <row r="776" spans="1:16" customFormat="1" hidden="1" x14ac:dyDescent="0.35">
      <c r="A776" t="s">
        <v>56</v>
      </c>
      <c r="B776" t="s">
        <v>45</v>
      </c>
      <c r="C776">
        <v>155</v>
      </c>
      <c r="D776">
        <v>115</v>
      </c>
      <c r="E776">
        <v>25</v>
      </c>
      <c r="F776">
        <v>4</v>
      </c>
      <c r="G776">
        <v>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</row>
    <row r="777" spans="1:16" customFormat="1" hidden="1" x14ac:dyDescent="0.35">
      <c r="A777" t="s">
        <v>57</v>
      </c>
      <c r="B777" t="s">
        <v>45</v>
      </c>
      <c r="C777">
        <v>385</v>
      </c>
      <c r="D777">
        <v>250</v>
      </c>
      <c r="E777">
        <v>15</v>
      </c>
      <c r="F777">
        <v>0</v>
      </c>
      <c r="G777">
        <v>4</v>
      </c>
      <c r="H777">
        <v>0</v>
      </c>
      <c r="I777">
        <v>0</v>
      </c>
      <c r="J777">
        <v>50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65</v>
      </c>
    </row>
    <row r="778" spans="1:16" customFormat="1" hidden="1" x14ac:dyDescent="0.35">
      <c r="A778" t="s">
        <v>58</v>
      </c>
      <c r="B778" t="s">
        <v>45</v>
      </c>
      <c r="C778">
        <v>10</v>
      </c>
      <c r="D778">
        <v>10</v>
      </c>
      <c r="E778">
        <v>0</v>
      </c>
      <c r="F778">
        <v>0</v>
      </c>
      <c r="G778">
        <v>0</v>
      </c>
      <c r="H778">
        <v>0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</row>
    <row r="779" spans="1:16" customFormat="1" hidden="1" x14ac:dyDescent="0.35">
      <c r="A779" t="s">
        <v>59</v>
      </c>
      <c r="B779" t="s">
        <v>45</v>
      </c>
      <c r="C779">
        <v>15</v>
      </c>
      <c r="D779">
        <v>15</v>
      </c>
      <c r="E779">
        <v>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</row>
    <row r="780" spans="1:16" customFormat="1" hidden="1" x14ac:dyDescent="0.35">
      <c r="A780" t="s">
        <v>62</v>
      </c>
      <c r="B780" t="s">
        <v>45</v>
      </c>
      <c r="C780">
        <v>10</v>
      </c>
      <c r="D780">
        <v>10</v>
      </c>
      <c r="E780">
        <v>0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</row>
    <row r="781" spans="1:16" customFormat="1" hidden="1" x14ac:dyDescent="0.35">
      <c r="A781" t="s">
        <v>63</v>
      </c>
      <c r="B781" t="s">
        <v>45</v>
      </c>
      <c r="C781">
        <v>90</v>
      </c>
      <c r="D781">
        <v>40</v>
      </c>
      <c r="E781">
        <v>0</v>
      </c>
      <c r="F781">
        <v>0</v>
      </c>
      <c r="G781">
        <v>0</v>
      </c>
      <c r="H781">
        <v>0</v>
      </c>
      <c r="I781">
        <v>0</v>
      </c>
      <c r="J781">
        <v>10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20</v>
      </c>
    </row>
    <row r="782" spans="1:16" customFormat="1" hidden="1" x14ac:dyDescent="0.35">
      <c r="A782" t="s">
        <v>64</v>
      </c>
      <c r="B782" t="s">
        <v>45</v>
      </c>
      <c r="C782">
        <v>45</v>
      </c>
      <c r="D782">
        <v>40</v>
      </c>
      <c r="E782">
        <v>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4</v>
      </c>
    </row>
    <row r="783" spans="1:16" customFormat="1" hidden="1" x14ac:dyDescent="0.35">
      <c r="A783" t="s">
        <v>68</v>
      </c>
      <c r="B783" t="s">
        <v>45</v>
      </c>
      <c r="C783">
        <v>90</v>
      </c>
      <c r="D783">
        <v>60</v>
      </c>
      <c r="E783">
        <v>15</v>
      </c>
      <c r="F783">
        <v>0</v>
      </c>
      <c r="G783">
        <v>0</v>
      </c>
      <c r="H783">
        <v>10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</row>
    <row r="784" spans="1:16" customFormat="1" hidden="1" x14ac:dyDescent="0.35">
      <c r="A784" t="s">
        <v>70</v>
      </c>
      <c r="B784" t="s">
        <v>45</v>
      </c>
      <c r="C784" s="1">
        <v>1205</v>
      </c>
      <c r="D784" s="1">
        <v>1050</v>
      </c>
      <c r="E784">
        <v>80</v>
      </c>
      <c r="F784">
        <v>0</v>
      </c>
      <c r="G784">
        <v>25</v>
      </c>
      <c r="H784">
        <v>0</v>
      </c>
      <c r="I784">
        <v>0</v>
      </c>
      <c r="J784">
        <v>0</v>
      </c>
      <c r="K784">
        <v>0</v>
      </c>
      <c r="L784">
        <v>0</v>
      </c>
      <c r="M784">
        <v>50</v>
      </c>
      <c r="N784">
        <v>0</v>
      </c>
      <c r="O784">
        <v>0</v>
      </c>
      <c r="P784">
        <v>0</v>
      </c>
    </row>
    <row r="785" spans="1:16" customFormat="1" hidden="1" x14ac:dyDescent="0.35">
      <c r="A785" t="s">
        <v>71</v>
      </c>
      <c r="B785" t="s">
        <v>45</v>
      </c>
      <c r="C785">
        <v>15</v>
      </c>
      <c r="D785">
        <v>15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0</v>
      </c>
      <c r="O785">
        <v>0</v>
      </c>
      <c r="P785">
        <v>0</v>
      </c>
    </row>
    <row r="786" spans="1:16" customFormat="1" hidden="1" x14ac:dyDescent="0.35">
      <c r="A786" t="s">
        <v>22</v>
      </c>
      <c r="B786" t="s">
        <v>46</v>
      </c>
      <c r="C786">
        <v>155</v>
      </c>
      <c r="D786">
        <v>90</v>
      </c>
      <c r="E786">
        <v>55</v>
      </c>
      <c r="F786">
        <v>0</v>
      </c>
      <c r="G786">
        <v>0</v>
      </c>
      <c r="H786">
        <v>0</v>
      </c>
      <c r="I786">
        <v>0</v>
      </c>
      <c r="J786">
        <v>10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</row>
    <row r="787" spans="1:16" customFormat="1" hidden="1" x14ac:dyDescent="0.35">
      <c r="A787" t="s">
        <v>24</v>
      </c>
      <c r="B787" t="s">
        <v>46</v>
      </c>
      <c r="C787">
        <v>255</v>
      </c>
      <c r="D787">
        <v>175</v>
      </c>
      <c r="E787">
        <v>25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</v>
      </c>
      <c r="M787">
        <v>0</v>
      </c>
      <c r="N787">
        <v>0</v>
      </c>
      <c r="O787">
        <v>0</v>
      </c>
      <c r="P787">
        <v>0</v>
      </c>
    </row>
    <row r="788" spans="1:16" customFormat="1" hidden="1" x14ac:dyDescent="0.35">
      <c r="A788" t="s">
        <v>25</v>
      </c>
      <c r="B788" t="s">
        <v>46</v>
      </c>
      <c r="C788">
        <v>195</v>
      </c>
      <c r="D788">
        <v>170</v>
      </c>
      <c r="E788">
        <v>15</v>
      </c>
      <c r="F788">
        <v>15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</row>
    <row r="789" spans="1:16" customFormat="1" hidden="1" x14ac:dyDescent="0.35">
      <c r="A789" t="s">
        <v>26</v>
      </c>
      <c r="B789" t="s">
        <v>46</v>
      </c>
      <c r="C789">
        <v>10</v>
      </c>
      <c r="D789">
        <v>10</v>
      </c>
      <c r="E789">
        <v>0</v>
      </c>
      <c r="F789">
        <v>0</v>
      </c>
      <c r="G789">
        <v>0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</row>
    <row r="790" spans="1:16" customFormat="1" hidden="1" x14ac:dyDescent="0.35">
      <c r="A790" t="s">
        <v>27</v>
      </c>
      <c r="B790" t="s">
        <v>46</v>
      </c>
      <c r="C790">
        <v>45</v>
      </c>
      <c r="D790">
        <v>45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</row>
    <row r="791" spans="1:16" customFormat="1" hidden="1" x14ac:dyDescent="0.35">
      <c r="A791" t="s">
        <v>28</v>
      </c>
      <c r="B791" t="s">
        <v>46</v>
      </c>
      <c r="C791">
        <v>85</v>
      </c>
      <c r="D791">
        <v>60</v>
      </c>
      <c r="E791">
        <v>0</v>
      </c>
      <c r="F791">
        <v>25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</row>
    <row r="792" spans="1:16" customFormat="1" hidden="1" x14ac:dyDescent="0.35">
      <c r="A792" t="s">
        <v>29</v>
      </c>
      <c r="B792" t="s">
        <v>46</v>
      </c>
      <c r="C792" s="1">
        <v>3970</v>
      </c>
      <c r="D792" s="1">
        <v>3590</v>
      </c>
      <c r="E792">
        <v>275</v>
      </c>
      <c r="F792">
        <v>55</v>
      </c>
      <c r="G792">
        <v>0</v>
      </c>
      <c r="H792">
        <v>0</v>
      </c>
      <c r="I792">
        <v>20</v>
      </c>
      <c r="J792">
        <v>15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10</v>
      </c>
    </row>
    <row r="793" spans="1:16" customFormat="1" hidden="1" x14ac:dyDescent="0.35">
      <c r="A793" t="s">
        <v>30</v>
      </c>
      <c r="B793" t="s">
        <v>46</v>
      </c>
      <c r="C793">
        <v>115</v>
      </c>
      <c r="D793">
        <v>65</v>
      </c>
      <c r="E793">
        <v>40</v>
      </c>
      <c r="F793">
        <v>0</v>
      </c>
      <c r="G793">
        <v>10</v>
      </c>
      <c r="H793">
        <v>0</v>
      </c>
      <c r="I793">
        <v>0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</row>
    <row r="794" spans="1:16" customFormat="1" hidden="1" x14ac:dyDescent="0.35">
      <c r="A794" t="s">
        <v>36</v>
      </c>
      <c r="B794" t="s">
        <v>46</v>
      </c>
      <c r="C794">
        <v>175</v>
      </c>
      <c r="D794">
        <v>85</v>
      </c>
      <c r="E794">
        <v>15</v>
      </c>
      <c r="F794">
        <v>0</v>
      </c>
      <c r="G794">
        <v>0</v>
      </c>
      <c r="H794">
        <v>0</v>
      </c>
      <c r="I794">
        <v>0</v>
      </c>
      <c r="J794">
        <v>10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25</v>
      </c>
    </row>
    <row r="795" spans="1:16" customFormat="1" hidden="1" x14ac:dyDescent="0.35">
      <c r="A795" t="s">
        <v>37</v>
      </c>
      <c r="B795" t="s">
        <v>46</v>
      </c>
      <c r="C795">
        <v>25</v>
      </c>
      <c r="D795">
        <v>0</v>
      </c>
      <c r="E795">
        <v>25</v>
      </c>
      <c r="F795">
        <v>0</v>
      </c>
      <c r="G795">
        <v>0</v>
      </c>
      <c r="H795">
        <v>0</v>
      </c>
      <c r="I795">
        <v>0</v>
      </c>
      <c r="J795">
        <v>0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</row>
    <row r="796" spans="1:16" customFormat="1" hidden="1" x14ac:dyDescent="0.35">
      <c r="A796" t="s">
        <v>38</v>
      </c>
      <c r="B796" t="s">
        <v>46</v>
      </c>
      <c r="C796">
        <v>95</v>
      </c>
      <c r="D796">
        <v>70</v>
      </c>
      <c r="E796">
        <v>0</v>
      </c>
      <c r="F796">
        <v>25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</row>
    <row r="797" spans="1:16" customFormat="1" hidden="1" x14ac:dyDescent="0.35">
      <c r="A797" t="s">
        <v>39</v>
      </c>
      <c r="B797" t="s">
        <v>46</v>
      </c>
      <c r="C797">
        <v>25</v>
      </c>
      <c r="D797">
        <v>25</v>
      </c>
      <c r="E797">
        <v>0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</row>
    <row r="798" spans="1:16" customFormat="1" hidden="1" x14ac:dyDescent="0.35">
      <c r="A798" t="s">
        <v>41</v>
      </c>
      <c r="B798" t="s">
        <v>46</v>
      </c>
      <c r="C798">
        <v>50</v>
      </c>
      <c r="D798">
        <v>40</v>
      </c>
      <c r="E798">
        <v>0</v>
      </c>
      <c r="F798">
        <v>10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</row>
    <row r="799" spans="1:16" customFormat="1" hidden="1" x14ac:dyDescent="0.35">
      <c r="A799" t="s">
        <v>42</v>
      </c>
      <c r="B799" t="s">
        <v>46</v>
      </c>
      <c r="C799">
        <v>4</v>
      </c>
      <c r="D799">
        <v>4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</row>
    <row r="800" spans="1:16" customFormat="1" hidden="1" x14ac:dyDescent="0.35">
      <c r="A800" t="s">
        <v>43</v>
      </c>
      <c r="B800" t="s">
        <v>46</v>
      </c>
      <c r="C800">
        <v>15</v>
      </c>
      <c r="D800">
        <v>15</v>
      </c>
      <c r="E800">
        <v>0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</row>
    <row r="801" spans="1:16" customFormat="1" hidden="1" x14ac:dyDescent="0.35">
      <c r="A801" t="s">
        <v>44</v>
      </c>
      <c r="B801" t="s">
        <v>46</v>
      </c>
      <c r="C801" s="1">
        <v>5240</v>
      </c>
      <c r="D801" s="1">
        <v>4750</v>
      </c>
      <c r="E801">
        <v>255</v>
      </c>
      <c r="F801">
        <v>50</v>
      </c>
      <c r="G801">
        <v>0</v>
      </c>
      <c r="H801">
        <v>15</v>
      </c>
      <c r="I801">
        <v>40</v>
      </c>
      <c r="J801">
        <v>70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35</v>
      </c>
    </row>
    <row r="802" spans="1:16" customFormat="1" hidden="1" x14ac:dyDescent="0.35">
      <c r="A802" t="s">
        <v>45</v>
      </c>
      <c r="B802" t="s">
        <v>46</v>
      </c>
      <c r="C802">
        <v>80</v>
      </c>
      <c r="D802">
        <v>80</v>
      </c>
      <c r="E802">
        <v>0</v>
      </c>
      <c r="F802">
        <v>0</v>
      </c>
      <c r="G802">
        <v>0</v>
      </c>
      <c r="H802">
        <v>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</row>
    <row r="803" spans="1:16" customFormat="1" hidden="1" x14ac:dyDescent="0.35">
      <c r="A803" t="s">
        <v>46</v>
      </c>
      <c r="B803" t="s">
        <v>46</v>
      </c>
      <c r="C803" s="1">
        <v>101345</v>
      </c>
      <c r="D803" s="1">
        <v>76060</v>
      </c>
      <c r="E803" s="1">
        <v>5760</v>
      </c>
      <c r="F803">
        <v>930</v>
      </c>
      <c r="G803">
        <v>515</v>
      </c>
      <c r="H803">
        <v>160</v>
      </c>
      <c r="I803">
        <v>20</v>
      </c>
      <c r="J803">
        <v>700</v>
      </c>
      <c r="K803">
        <v>0</v>
      </c>
      <c r="L803">
        <v>10</v>
      </c>
      <c r="M803">
        <v>65</v>
      </c>
      <c r="N803">
        <v>4</v>
      </c>
      <c r="O803">
        <v>390</v>
      </c>
      <c r="P803">
        <v>520</v>
      </c>
    </row>
    <row r="804" spans="1:16" customFormat="1" hidden="1" x14ac:dyDescent="0.35">
      <c r="A804" t="s">
        <v>74</v>
      </c>
      <c r="B804" t="s">
        <v>46</v>
      </c>
      <c r="C804">
        <v>30</v>
      </c>
      <c r="D804">
        <v>25</v>
      </c>
      <c r="E804">
        <v>4</v>
      </c>
      <c r="F804">
        <v>0</v>
      </c>
      <c r="G804">
        <v>0</v>
      </c>
      <c r="H804">
        <v>0</v>
      </c>
      <c r="I804">
        <v>0</v>
      </c>
      <c r="J804">
        <v>0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</row>
    <row r="805" spans="1:16" customFormat="1" hidden="1" x14ac:dyDescent="0.35">
      <c r="A805" t="s">
        <v>47</v>
      </c>
      <c r="B805" t="s">
        <v>46</v>
      </c>
      <c r="C805">
        <v>40</v>
      </c>
      <c r="D805">
        <v>30</v>
      </c>
      <c r="E805">
        <v>0</v>
      </c>
      <c r="F805">
        <v>10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</row>
    <row r="806" spans="1:16" customFormat="1" hidden="1" x14ac:dyDescent="0.35">
      <c r="A806" t="s">
        <v>48</v>
      </c>
      <c r="B806" t="s">
        <v>46</v>
      </c>
      <c r="C806" s="1">
        <v>41720</v>
      </c>
      <c r="D806" s="1">
        <v>36490</v>
      </c>
      <c r="E806" s="1">
        <v>3475</v>
      </c>
      <c r="F806">
        <v>630</v>
      </c>
      <c r="G806">
        <v>145</v>
      </c>
      <c r="H806">
        <v>165</v>
      </c>
      <c r="I806">
        <v>60</v>
      </c>
      <c r="J806">
        <v>300</v>
      </c>
      <c r="K806">
        <v>0</v>
      </c>
      <c r="L806">
        <v>0</v>
      </c>
      <c r="M806">
        <v>20</v>
      </c>
      <c r="N806">
        <v>0</v>
      </c>
      <c r="O806">
        <v>110</v>
      </c>
      <c r="P806">
        <v>135</v>
      </c>
    </row>
    <row r="807" spans="1:16" customFormat="1" hidden="1" x14ac:dyDescent="0.35">
      <c r="A807" t="s">
        <v>50</v>
      </c>
      <c r="B807" t="s">
        <v>46</v>
      </c>
      <c r="C807">
        <v>50</v>
      </c>
      <c r="D807">
        <v>50</v>
      </c>
      <c r="E807">
        <v>0</v>
      </c>
      <c r="F807">
        <v>0</v>
      </c>
      <c r="G807">
        <v>0</v>
      </c>
      <c r="H807">
        <v>0</v>
      </c>
      <c r="I807">
        <v>0</v>
      </c>
      <c r="J807">
        <v>0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</row>
    <row r="808" spans="1:16" customFormat="1" hidden="1" x14ac:dyDescent="0.35">
      <c r="A808" t="s">
        <v>51</v>
      </c>
      <c r="B808" t="s">
        <v>46</v>
      </c>
      <c r="C808">
        <v>15</v>
      </c>
      <c r="D808">
        <v>15</v>
      </c>
      <c r="E808">
        <v>0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</row>
    <row r="809" spans="1:16" customFormat="1" hidden="1" x14ac:dyDescent="0.35">
      <c r="A809" t="s">
        <v>52</v>
      </c>
      <c r="B809" t="s">
        <v>46</v>
      </c>
      <c r="C809">
        <v>105</v>
      </c>
      <c r="D809">
        <v>85</v>
      </c>
      <c r="E809">
        <v>0</v>
      </c>
      <c r="F809">
        <v>0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</row>
    <row r="810" spans="1:16" customFormat="1" hidden="1" x14ac:dyDescent="0.35">
      <c r="A810" t="s">
        <v>53</v>
      </c>
      <c r="B810" t="s">
        <v>46</v>
      </c>
      <c r="C810">
        <v>340</v>
      </c>
      <c r="D810">
        <v>300</v>
      </c>
      <c r="E810">
        <v>35</v>
      </c>
      <c r="F810">
        <v>4</v>
      </c>
      <c r="G810">
        <v>4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</row>
    <row r="811" spans="1:16" customFormat="1" hidden="1" x14ac:dyDescent="0.35">
      <c r="A811" t="s">
        <v>54</v>
      </c>
      <c r="B811" t="s">
        <v>46</v>
      </c>
      <c r="C811">
        <v>20</v>
      </c>
      <c r="D811">
        <v>20</v>
      </c>
      <c r="E811">
        <v>0</v>
      </c>
      <c r="F811">
        <v>0</v>
      </c>
      <c r="G811">
        <v>0</v>
      </c>
      <c r="H811">
        <v>0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</row>
    <row r="812" spans="1:16" customFormat="1" hidden="1" x14ac:dyDescent="0.35">
      <c r="A812" t="s">
        <v>55</v>
      </c>
      <c r="B812" t="s">
        <v>46</v>
      </c>
      <c r="C812">
        <v>50</v>
      </c>
      <c r="D812">
        <v>25</v>
      </c>
      <c r="E812">
        <v>0</v>
      </c>
      <c r="F812">
        <v>0</v>
      </c>
      <c r="G812">
        <v>0</v>
      </c>
      <c r="H812">
        <v>0</v>
      </c>
      <c r="I812">
        <v>0</v>
      </c>
      <c r="J812">
        <v>25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</row>
    <row r="813" spans="1:16" customFormat="1" hidden="1" x14ac:dyDescent="0.35">
      <c r="A813" t="s">
        <v>56</v>
      </c>
      <c r="B813" t="s">
        <v>46</v>
      </c>
      <c r="C813">
        <v>10</v>
      </c>
      <c r="D813">
        <v>10</v>
      </c>
      <c r="E813">
        <v>0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</row>
    <row r="814" spans="1:16" customFormat="1" hidden="1" x14ac:dyDescent="0.35">
      <c r="A814" t="s">
        <v>57</v>
      </c>
      <c r="B814" t="s">
        <v>46</v>
      </c>
      <c r="C814">
        <v>90</v>
      </c>
      <c r="D814">
        <v>90</v>
      </c>
      <c r="E814">
        <v>0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</row>
    <row r="815" spans="1:16" customFormat="1" hidden="1" x14ac:dyDescent="0.35">
      <c r="A815" t="s">
        <v>58</v>
      </c>
      <c r="B815" t="s">
        <v>46</v>
      </c>
      <c r="C815">
        <v>25</v>
      </c>
      <c r="D815">
        <v>25</v>
      </c>
      <c r="E815">
        <v>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</row>
    <row r="816" spans="1:16" customFormat="1" hidden="1" x14ac:dyDescent="0.35">
      <c r="A816" t="s">
        <v>59</v>
      </c>
      <c r="B816" t="s">
        <v>46</v>
      </c>
      <c r="C816">
        <v>10</v>
      </c>
      <c r="D816">
        <v>10</v>
      </c>
      <c r="E816">
        <v>4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</row>
    <row r="817" spans="1:16" customFormat="1" hidden="1" x14ac:dyDescent="0.35">
      <c r="A817" t="s">
        <v>60</v>
      </c>
      <c r="B817" t="s">
        <v>46</v>
      </c>
      <c r="C817">
        <v>50</v>
      </c>
      <c r="D817">
        <v>50</v>
      </c>
      <c r="E817">
        <v>0</v>
      </c>
      <c r="F817">
        <v>0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</row>
    <row r="818" spans="1:16" customFormat="1" hidden="1" x14ac:dyDescent="0.35">
      <c r="A818" t="s">
        <v>61</v>
      </c>
      <c r="B818" t="s">
        <v>46</v>
      </c>
      <c r="C818">
        <v>15</v>
      </c>
      <c r="D818">
        <v>15</v>
      </c>
      <c r="E818">
        <v>0</v>
      </c>
      <c r="F818">
        <v>0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</row>
    <row r="819" spans="1:16" customFormat="1" hidden="1" x14ac:dyDescent="0.35">
      <c r="A819" t="s">
        <v>62</v>
      </c>
      <c r="B819" t="s">
        <v>46</v>
      </c>
      <c r="C819">
        <v>220</v>
      </c>
      <c r="D819">
        <v>195</v>
      </c>
      <c r="E819">
        <v>25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</row>
    <row r="820" spans="1:16" customFormat="1" hidden="1" x14ac:dyDescent="0.35">
      <c r="A820" t="s">
        <v>63</v>
      </c>
      <c r="B820" t="s">
        <v>46</v>
      </c>
      <c r="C820">
        <v>25</v>
      </c>
      <c r="D820">
        <v>20</v>
      </c>
      <c r="E820">
        <v>0</v>
      </c>
      <c r="F820">
        <v>0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</row>
    <row r="821" spans="1:16" customFormat="1" hidden="1" x14ac:dyDescent="0.35">
      <c r="A821" t="s">
        <v>64</v>
      </c>
      <c r="B821" t="s">
        <v>46</v>
      </c>
      <c r="C821">
        <v>130</v>
      </c>
      <c r="D821">
        <v>130</v>
      </c>
      <c r="E821">
        <v>0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</row>
    <row r="822" spans="1:16" customFormat="1" hidden="1" x14ac:dyDescent="0.35">
      <c r="A822" t="s">
        <v>65</v>
      </c>
      <c r="B822" t="s">
        <v>46</v>
      </c>
      <c r="C822" s="1">
        <v>1475</v>
      </c>
      <c r="D822" s="1">
        <v>1105</v>
      </c>
      <c r="E822">
        <v>120</v>
      </c>
      <c r="F822">
        <v>95</v>
      </c>
      <c r="G822">
        <v>45</v>
      </c>
      <c r="H822">
        <v>70</v>
      </c>
      <c r="I822">
        <v>0</v>
      </c>
      <c r="J822">
        <v>20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20</v>
      </c>
    </row>
    <row r="823" spans="1:16" customFormat="1" hidden="1" x14ac:dyDescent="0.35">
      <c r="A823" t="s">
        <v>66</v>
      </c>
      <c r="B823" t="s">
        <v>46</v>
      </c>
      <c r="C823">
        <v>155</v>
      </c>
      <c r="D823">
        <v>155</v>
      </c>
      <c r="E823">
        <v>0</v>
      </c>
      <c r="F823">
        <v>0</v>
      </c>
      <c r="G823">
        <v>0</v>
      </c>
      <c r="H823">
        <v>0</v>
      </c>
      <c r="I823">
        <v>0</v>
      </c>
      <c r="J823">
        <v>0</v>
      </c>
      <c r="K823">
        <v>0</v>
      </c>
      <c r="L823">
        <v>0</v>
      </c>
      <c r="M823">
        <v>0</v>
      </c>
      <c r="N823">
        <v>0</v>
      </c>
      <c r="O823">
        <v>0</v>
      </c>
      <c r="P823">
        <v>0</v>
      </c>
    </row>
    <row r="824" spans="1:16" customFormat="1" hidden="1" x14ac:dyDescent="0.35">
      <c r="A824" t="s">
        <v>71</v>
      </c>
      <c r="B824" t="s">
        <v>46</v>
      </c>
      <c r="C824" s="1">
        <v>1150</v>
      </c>
      <c r="D824" s="1">
        <v>1090</v>
      </c>
      <c r="E824">
        <v>60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4</v>
      </c>
    </row>
    <row r="825" spans="1:16" customFormat="1" hidden="1" x14ac:dyDescent="0.35">
      <c r="A825" t="s">
        <v>72</v>
      </c>
      <c r="B825" t="s">
        <v>46</v>
      </c>
      <c r="C825" s="1">
        <v>2415</v>
      </c>
      <c r="D825" s="1">
        <v>1890</v>
      </c>
      <c r="E825">
        <v>320</v>
      </c>
      <c r="F825">
        <v>70</v>
      </c>
      <c r="G825">
        <v>70</v>
      </c>
      <c r="H825">
        <v>20</v>
      </c>
      <c r="I825">
        <v>0</v>
      </c>
      <c r="J825">
        <v>4</v>
      </c>
      <c r="K825">
        <v>0</v>
      </c>
      <c r="L825">
        <v>0</v>
      </c>
      <c r="M825">
        <v>0</v>
      </c>
      <c r="N825">
        <v>0</v>
      </c>
      <c r="O825">
        <v>40</v>
      </c>
      <c r="P825">
        <v>0</v>
      </c>
    </row>
    <row r="826" spans="1:16" customFormat="1" hidden="1" x14ac:dyDescent="0.35">
      <c r="A826" t="s">
        <v>25</v>
      </c>
      <c r="B826" t="s">
        <v>74</v>
      </c>
      <c r="C826">
        <v>65</v>
      </c>
      <c r="D826">
        <v>45</v>
      </c>
      <c r="E826">
        <v>20</v>
      </c>
      <c r="F826">
        <v>0</v>
      </c>
      <c r="G826">
        <v>0</v>
      </c>
      <c r="H826">
        <v>0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</row>
    <row r="827" spans="1:16" customFormat="1" hidden="1" x14ac:dyDescent="0.35">
      <c r="A827" t="s">
        <v>29</v>
      </c>
      <c r="B827" t="s">
        <v>74</v>
      </c>
      <c r="C827">
        <v>15</v>
      </c>
      <c r="D827">
        <v>15</v>
      </c>
      <c r="E827">
        <v>0</v>
      </c>
      <c r="F827">
        <v>0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</row>
    <row r="828" spans="1:16" customFormat="1" hidden="1" x14ac:dyDescent="0.35">
      <c r="A828" t="s">
        <v>31</v>
      </c>
      <c r="B828" t="s">
        <v>74</v>
      </c>
      <c r="C828">
        <v>4</v>
      </c>
      <c r="D828">
        <v>4</v>
      </c>
      <c r="E828">
        <v>0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</row>
    <row r="829" spans="1:16" customFormat="1" hidden="1" x14ac:dyDescent="0.35">
      <c r="A829" t="s">
        <v>33</v>
      </c>
      <c r="B829" t="s">
        <v>74</v>
      </c>
      <c r="C829">
        <v>25</v>
      </c>
      <c r="D829">
        <v>15</v>
      </c>
      <c r="E829">
        <v>10</v>
      </c>
      <c r="F829">
        <v>0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</row>
    <row r="830" spans="1:16" customFormat="1" hidden="1" x14ac:dyDescent="0.35">
      <c r="A830" t="s">
        <v>35</v>
      </c>
      <c r="B830" t="s">
        <v>74</v>
      </c>
      <c r="C830">
        <v>390</v>
      </c>
      <c r="D830">
        <v>330</v>
      </c>
      <c r="E830">
        <v>35</v>
      </c>
      <c r="F830">
        <v>15</v>
      </c>
      <c r="G830">
        <v>0</v>
      </c>
      <c r="H830">
        <v>0</v>
      </c>
      <c r="I830">
        <v>10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</row>
    <row r="831" spans="1:16" customFormat="1" hidden="1" x14ac:dyDescent="0.35">
      <c r="A831" t="s">
        <v>36</v>
      </c>
      <c r="B831" t="s">
        <v>74</v>
      </c>
      <c r="C831">
        <v>30</v>
      </c>
      <c r="D831">
        <v>20</v>
      </c>
      <c r="E831">
        <v>0</v>
      </c>
      <c r="F831">
        <v>0</v>
      </c>
      <c r="G831">
        <v>0</v>
      </c>
      <c r="H831">
        <v>0</v>
      </c>
      <c r="I831">
        <v>0</v>
      </c>
      <c r="J831">
        <v>4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</row>
    <row r="832" spans="1:16" customFormat="1" hidden="1" x14ac:dyDescent="0.35">
      <c r="A832" t="s">
        <v>45</v>
      </c>
      <c r="B832" t="s">
        <v>74</v>
      </c>
      <c r="C832">
        <v>15</v>
      </c>
      <c r="D832">
        <v>10</v>
      </c>
      <c r="E832">
        <v>0</v>
      </c>
      <c r="F832">
        <v>4</v>
      </c>
      <c r="G832">
        <v>0</v>
      </c>
      <c r="H832">
        <v>0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</row>
    <row r="833" spans="1:16" customFormat="1" hidden="1" x14ac:dyDescent="0.35">
      <c r="A833" t="s">
        <v>46</v>
      </c>
      <c r="B833" t="s">
        <v>74</v>
      </c>
      <c r="C833">
        <v>45</v>
      </c>
      <c r="D833">
        <v>45</v>
      </c>
      <c r="E833">
        <v>0</v>
      </c>
      <c r="F833">
        <v>0</v>
      </c>
      <c r="G833">
        <v>0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</row>
    <row r="834" spans="1:16" customFormat="1" hidden="1" x14ac:dyDescent="0.35">
      <c r="A834" t="s">
        <v>74</v>
      </c>
      <c r="B834" t="s">
        <v>74</v>
      </c>
      <c r="C834" s="1">
        <v>6275</v>
      </c>
      <c r="D834" s="1">
        <v>4860</v>
      </c>
      <c r="E834">
        <v>475</v>
      </c>
      <c r="F834">
        <v>90</v>
      </c>
      <c r="G834">
        <v>35</v>
      </c>
      <c r="H834">
        <v>0</v>
      </c>
      <c r="I834">
        <v>20</v>
      </c>
      <c r="J834">
        <v>10</v>
      </c>
      <c r="K834">
        <v>0</v>
      </c>
      <c r="L834">
        <v>0</v>
      </c>
      <c r="M834">
        <v>0</v>
      </c>
      <c r="N834">
        <v>0</v>
      </c>
      <c r="O834">
        <v>45</v>
      </c>
      <c r="P834">
        <v>35</v>
      </c>
    </row>
    <row r="835" spans="1:16" customFormat="1" hidden="1" x14ac:dyDescent="0.35">
      <c r="A835" t="s">
        <v>47</v>
      </c>
      <c r="B835" t="s">
        <v>74</v>
      </c>
      <c r="C835">
        <v>10</v>
      </c>
      <c r="D835">
        <v>0</v>
      </c>
      <c r="E835">
        <v>0</v>
      </c>
      <c r="F835">
        <v>0</v>
      </c>
      <c r="G835">
        <v>10</v>
      </c>
      <c r="H835">
        <v>0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</row>
    <row r="836" spans="1:16" customFormat="1" hidden="1" x14ac:dyDescent="0.35">
      <c r="A836" t="s">
        <v>48</v>
      </c>
      <c r="B836" t="s">
        <v>74</v>
      </c>
      <c r="C836">
        <v>4</v>
      </c>
      <c r="D836">
        <v>4</v>
      </c>
      <c r="E836">
        <v>0</v>
      </c>
      <c r="F836">
        <v>0</v>
      </c>
      <c r="G836">
        <v>0</v>
      </c>
      <c r="H836">
        <v>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</row>
    <row r="837" spans="1:16" customFormat="1" hidden="1" x14ac:dyDescent="0.35">
      <c r="A837" t="s">
        <v>53</v>
      </c>
      <c r="B837" t="s">
        <v>74</v>
      </c>
      <c r="C837">
        <v>15</v>
      </c>
      <c r="D837">
        <v>0</v>
      </c>
      <c r="E837">
        <v>0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15</v>
      </c>
    </row>
    <row r="838" spans="1:16" customFormat="1" hidden="1" x14ac:dyDescent="0.35">
      <c r="A838" t="s">
        <v>55</v>
      </c>
      <c r="B838" t="s">
        <v>74</v>
      </c>
      <c r="C838">
        <v>85</v>
      </c>
      <c r="D838">
        <v>65</v>
      </c>
      <c r="E838">
        <v>25</v>
      </c>
      <c r="F838">
        <v>0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</row>
    <row r="839" spans="1:16" customFormat="1" hidden="1" x14ac:dyDescent="0.35">
      <c r="A839" t="s">
        <v>57</v>
      </c>
      <c r="B839" t="s">
        <v>74</v>
      </c>
      <c r="C839">
        <v>25</v>
      </c>
      <c r="D839">
        <v>25</v>
      </c>
      <c r="E839">
        <v>0</v>
      </c>
      <c r="F839">
        <v>0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</row>
    <row r="840" spans="1:16" customFormat="1" hidden="1" x14ac:dyDescent="0.35">
      <c r="A840" t="s">
        <v>59</v>
      </c>
      <c r="B840" t="s">
        <v>74</v>
      </c>
      <c r="C840">
        <v>75</v>
      </c>
      <c r="D840">
        <v>75</v>
      </c>
      <c r="E840">
        <v>0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</row>
    <row r="841" spans="1:16" customFormat="1" hidden="1" x14ac:dyDescent="0.35">
      <c r="A841" t="s">
        <v>60</v>
      </c>
      <c r="B841" t="s">
        <v>74</v>
      </c>
      <c r="C841">
        <v>25</v>
      </c>
      <c r="D841">
        <v>25</v>
      </c>
      <c r="E841">
        <v>0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</row>
    <row r="842" spans="1:16" customFormat="1" hidden="1" x14ac:dyDescent="0.35">
      <c r="A842" t="s">
        <v>64</v>
      </c>
      <c r="B842" t="s">
        <v>74</v>
      </c>
      <c r="C842">
        <v>40</v>
      </c>
      <c r="D842">
        <v>40</v>
      </c>
      <c r="E842">
        <v>0</v>
      </c>
      <c r="F842">
        <v>0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</row>
    <row r="843" spans="1:16" customFormat="1" hidden="1" x14ac:dyDescent="0.35">
      <c r="A843" t="s">
        <v>65</v>
      </c>
      <c r="B843" t="s">
        <v>74</v>
      </c>
      <c r="C843">
        <v>25</v>
      </c>
      <c r="D843">
        <v>25</v>
      </c>
      <c r="E843">
        <v>0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</row>
    <row r="844" spans="1:16" customFormat="1" hidden="1" x14ac:dyDescent="0.35">
      <c r="A844" t="s">
        <v>66</v>
      </c>
      <c r="B844" t="s">
        <v>74</v>
      </c>
      <c r="C844">
        <v>115</v>
      </c>
      <c r="D844">
        <v>115</v>
      </c>
      <c r="E844">
        <v>0</v>
      </c>
      <c r="F844">
        <v>0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</row>
    <row r="845" spans="1:16" customFormat="1" hidden="1" x14ac:dyDescent="0.35">
      <c r="A845" t="s">
        <v>69</v>
      </c>
      <c r="B845" t="s">
        <v>74</v>
      </c>
      <c r="C845">
        <v>10</v>
      </c>
      <c r="D845">
        <v>0</v>
      </c>
      <c r="E845">
        <v>10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</row>
    <row r="846" spans="1:16" customFormat="1" hidden="1" x14ac:dyDescent="0.35">
      <c r="A846" t="s">
        <v>72</v>
      </c>
      <c r="B846" t="s">
        <v>74</v>
      </c>
      <c r="C846">
        <v>65</v>
      </c>
      <c r="D846">
        <v>30</v>
      </c>
      <c r="E846">
        <v>0</v>
      </c>
      <c r="F846">
        <v>15</v>
      </c>
      <c r="G846">
        <v>0</v>
      </c>
      <c r="H846">
        <v>20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</row>
    <row r="847" spans="1:16" customFormat="1" hidden="1" x14ac:dyDescent="0.35">
      <c r="A847" t="s">
        <v>22</v>
      </c>
      <c r="B847" t="s">
        <v>47</v>
      </c>
      <c r="C847">
        <v>25</v>
      </c>
      <c r="D847">
        <v>10</v>
      </c>
      <c r="E847">
        <v>0</v>
      </c>
      <c r="F847">
        <v>0</v>
      </c>
      <c r="G847">
        <v>0</v>
      </c>
      <c r="H847">
        <v>0</v>
      </c>
      <c r="I847">
        <v>0</v>
      </c>
      <c r="J847">
        <v>15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</row>
    <row r="848" spans="1:16" customFormat="1" hidden="1" x14ac:dyDescent="0.35">
      <c r="A848" t="s">
        <v>28</v>
      </c>
      <c r="B848" t="s">
        <v>47</v>
      </c>
      <c r="C848">
        <v>20</v>
      </c>
      <c r="D848">
        <v>10</v>
      </c>
      <c r="E848">
        <v>0</v>
      </c>
      <c r="F848">
        <v>0</v>
      </c>
      <c r="G848">
        <v>0</v>
      </c>
      <c r="H848">
        <v>0</v>
      </c>
      <c r="I848">
        <v>0</v>
      </c>
      <c r="J848">
        <v>0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10</v>
      </c>
    </row>
    <row r="849" spans="1:16" customFormat="1" hidden="1" x14ac:dyDescent="0.35">
      <c r="A849" t="s">
        <v>30</v>
      </c>
      <c r="B849" t="s">
        <v>47</v>
      </c>
      <c r="C849">
        <v>65</v>
      </c>
      <c r="D849">
        <v>40</v>
      </c>
      <c r="E849">
        <v>10</v>
      </c>
      <c r="F849">
        <v>0</v>
      </c>
      <c r="G849">
        <v>0</v>
      </c>
      <c r="H849">
        <v>0</v>
      </c>
      <c r="I849">
        <v>0</v>
      </c>
      <c r="J849">
        <v>15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</row>
    <row r="850" spans="1:16" customFormat="1" hidden="1" x14ac:dyDescent="0.35">
      <c r="A850" t="s">
        <v>32</v>
      </c>
      <c r="B850" t="s">
        <v>47</v>
      </c>
      <c r="C850">
        <v>10</v>
      </c>
      <c r="D850">
        <v>10</v>
      </c>
      <c r="E850">
        <v>0</v>
      </c>
      <c r="F850">
        <v>0</v>
      </c>
      <c r="G850">
        <v>0</v>
      </c>
      <c r="H850">
        <v>0</v>
      </c>
      <c r="I850">
        <v>0</v>
      </c>
      <c r="J850">
        <v>0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</row>
    <row r="851" spans="1:16" customFormat="1" hidden="1" x14ac:dyDescent="0.35">
      <c r="A851" t="s">
        <v>78</v>
      </c>
      <c r="B851" t="s">
        <v>47</v>
      </c>
      <c r="C851" s="1">
        <v>1655</v>
      </c>
      <c r="D851" s="1">
        <v>1370</v>
      </c>
      <c r="E851">
        <v>200</v>
      </c>
      <c r="F851">
        <v>10</v>
      </c>
      <c r="G851">
        <v>35</v>
      </c>
      <c r="H851">
        <v>10</v>
      </c>
      <c r="I851">
        <v>10</v>
      </c>
      <c r="J851">
        <v>15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</row>
    <row r="852" spans="1:16" customFormat="1" hidden="1" x14ac:dyDescent="0.35">
      <c r="A852" t="s">
        <v>33</v>
      </c>
      <c r="B852" t="s">
        <v>47</v>
      </c>
      <c r="C852">
        <v>180</v>
      </c>
      <c r="D852">
        <v>165</v>
      </c>
      <c r="E852">
        <v>10</v>
      </c>
      <c r="F852">
        <v>0</v>
      </c>
      <c r="G852">
        <v>0</v>
      </c>
      <c r="H852">
        <v>0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</row>
    <row r="853" spans="1:16" customFormat="1" hidden="1" x14ac:dyDescent="0.35">
      <c r="A853" t="s">
        <v>36</v>
      </c>
      <c r="B853" t="s">
        <v>47</v>
      </c>
      <c r="C853" s="1">
        <v>15225</v>
      </c>
      <c r="D853" s="1">
        <v>12275</v>
      </c>
      <c r="E853" s="1">
        <v>1650</v>
      </c>
      <c r="F853">
        <v>470</v>
      </c>
      <c r="G853">
        <v>165</v>
      </c>
      <c r="H853">
        <v>80</v>
      </c>
      <c r="I853">
        <v>50</v>
      </c>
      <c r="J853">
        <v>115</v>
      </c>
      <c r="K853">
        <v>25</v>
      </c>
      <c r="L853">
        <v>75</v>
      </c>
      <c r="M853">
        <v>50</v>
      </c>
      <c r="N853">
        <v>10</v>
      </c>
      <c r="O853">
        <v>25</v>
      </c>
      <c r="P853">
        <v>115</v>
      </c>
    </row>
    <row r="854" spans="1:16" customFormat="1" hidden="1" x14ac:dyDescent="0.35">
      <c r="A854" t="s">
        <v>38</v>
      </c>
      <c r="B854" t="s">
        <v>47</v>
      </c>
      <c r="C854">
        <v>4</v>
      </c>
      <c r="D854">
        <v>4</v>
      </c>
      <c r="E854">
        <v>0</v>
      </c>
      <c r="F854">
        <v>0</v>
      </c>
      <c r="G854">
        <v>0</v>
      </c>
      <c r="H854">
        <v>0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</row>
    <row r="855" spans="1:16" customFormat="1" hidden="1" x14ac:dyDescent="0.35">
      <c r="A855" t="s">
        <v>41</v>
      </c>
      <c r="B855" t="s">
        <v>47</v>
      </c>
      <c r="C855">
        <v>4</v>
      </c>
      <c r="D855">
        <v>0</v>
      </c>
      <c r="E855">
        <v>4</v>
      </c>
      <c r="F855">
        <v>0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</row>
    <row r="856" spans="1:16" customFormat="1" hidden="1" x14ac:dyDescent="0.35">
      <c r="A856" t="s">
        <v>42</v>
      </c>
      <c r="B856" t="s">
        <v>47</v>
      </c>
      <c r="C856">
        <v>30</v>
      </c>
      <c r="D856">
        <v>30</v>
      </c>
      <c r="E856">
        <v>0</v>
      </c>
      <c r="F856">
        <v>0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</row>
    <row r="857" spans="1:16" customFormat="1" hidden="1" x14ac:dyDescent="0.35">
      <c r="A857" t="s">
        <v>43</v>
      </c>
      <c r="B857" t="s">
        <v>47</v>
      </c>
      <c r="C857">
        <v>30</v>
      </c>
      <c r="D857">
        <v>4</v>
      </c>
      <c r="E857">
        <v>15</v>
      </c>
      <c r="F857">
        <v>0</v>
      </c>
      <c r="G857">
        <v>0</v>
      </c>
      <c r="H857">
        <v>10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</row>
    <row r="858" spans="1:16" customFormat="1" hidden="1" x14ac:dyDescent="0.35">
      <c r="A858" t="s">
        <v>44</v>
      </c>
      <c r="B858" t="s">
        <v>47</v>
      </c>
      <c r="C858">
        <v>4</v>
      </c>
      <c r="D858">
        <v>0</v>
      </c>
      <c r="E858">
        <v>0</v>
      </c>
      <c r="F858">
        <v>0</v>
      </c>
      <c r="G858">
        <v>0</v>
      </c>
      <c r="H858">
        <v>0</v>
      </c>
      <c r="I858">
        <v>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4</v>
      </c>
    </row>
    <row r="859" spans="1:16" customFormat="1" hidden="1" x14ac:dyDescent="0.35">
      <c r="A859" t="s">
        <v>45</v>
      </c>
      <c r="B859" t="s">
        <v>47</v>
      </c>
      <c r="C859" s="1">
        <v>14965</v>
      </c>
      <c r="D859" s="1">
        <v>12605</v>
      </c>
      <c r="E859" s="1">
        <v>1510</v>
      </c>
      <c r="F859">
        <v>370</v>
      </c>
      <c r="G859">
        <v>110</v>
      </c>
      <c r="H859">
        <v>145</v>
      </c>
      <c r="I859">
        <v>20</v>
      </c>
      <c r="J859">
        <v>0</v>
      </c>
      <c r="K859">
        <v>0</v>
      </c>
      <c r="L859">
        <v>0</v>
      </c>
      <c r="M859">
        <v>10</v>
      </c>
      <c r="N859">
        <v>4</v>
      </c>
      <c r="O859">
        <v>10</v>
      </c>
      <c r="P859">
        <v>95</v>
      </c>
    </row>
    <row r="860" spans="1:16" customFormat="1" hidden="1" x14ac:dyDescent="0.35">
      <c r="A860" t="s">
        <v>46</v>
      </c>
      <c r="B860" t="s">
        <v>47</v>
      </c>
      <c r="C860">
        <v>20</v>
      </c>
      <c r="D860">
        <v>20</v>
      </c>
      <c r="E860">
        <v>0</v>
      </c>
      <c r="F860">
        <v>0</v>
      </c>
      <c r="G860">
        <v>0</v>
      </c>
      <c r="H860">
        <v>0</v>
      </c>
      <c r="I860">
        <v>0</v>
      </c>
      <c r="J860">
        <v>0</v>
      </c>
      <c r="K860">
        <v>0</v>
      </c>
      <c r="L860">
        <v>0</v>
      </c>
      <c r="M860">
        <v>0</v>
      </c>
      <c r="N860">
        <v>0</v>
      </c>
      <c r="O860">
        <v>0</v>
      </c>
      <c r="P860">
        <v>0</v>
      </c>
    </row>
    <row r="861" spans="1:16" customFormat="1" hidden="1" x14ac:dyDescent="0.35">
      <c r="A861" t="s">
        <v>47</v>
      </c>
      <c r="B861" t="s">
        <v>47</v>
      </c>
      <c r="C861" s="1">
        <v>641575</v>
      </c>
      <c r="D861" s="1">
        <v>489170</v>
      </c>
      <c r="E861" s="1">
        <v>56175</v>
      </c>
      <c r="F861" s="1">
        <v>9495</v>
      </c>
      <c r="G861" s="1">
        <v>4520</v>
      </c>
      <c r="H861" s="1">
        <v>1655</v>
      </c>
      <c r="I861" s="1">
        <v>1260</v>
      </c>
      <c r="J861" s="1">
        <v>7410</v>
      </c>
      <c r="K861">
        <v>45</v>
      </c>
      <c r="L861">
        <v>15</v>
      </c>
      <c r="M861">
        <v>195</v>
      </c>
      <c r="N861">
        <v>25</v>
      </c>
      <c r="O861" s="1">
        <v>2360</v>
      </c>
      <c r="P861" s="1">
        <v>4905</v>
      </c>
    </row>
    <row r="862" spans="1:16" customFormat="1" hidden="1" x14ac:dyDescent="0.35">
      <c r="A862" t="s">
        <v>48</v>
      </c>
      <c r="B862" t="s">
        <v>47</v>
      </c>
      <c r="C862">
        <v>210</v>
      </c>
      <c r="D862">
        <v>130</v>
      </c>
      <c r="E862">
        <v>25</v>
      </c>
      <c r="F862">
        <v>15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0</v>
      </c>
      <c r="M862">
        <v>0</v>
      </c>
      <c r="N862">
        <v>15</v>
      </c>
      <c r="O862">
        <v>0</v>
      </c>
      <c r="P862">
        <v>30</v>
      </c>
    </row>
    <row r="863" spans="1:16" customFormat="1" hidden="1" x14ac:dyDescent="0.35">
      <c r="A863" t="s">
        <v>50</v>
      </c>
      <c r="B863" t="s">
        <v>47</v>
      </c>
      <c r="C863" s="1">
        <v>66865</v>
      </c>
      <c r="D863" s="1">
        <v>57255</v>
      </c>
      <c r="E863" s="1">
        <v>6520</v>
      </c>
      <c r="F863" s="1">
        <v>1265</v>
      </c>
      <c r="G863">
        <v>450</v>
      </c>
      <c r="H863">
        <v>290</v>
      </c>
      <c r="I863">
        <v>250</v>
      </c>
      <c r="J863">
        <v>235</v>
      </c>
      <c r="K863">
        <v>20</v>
      </c>
      <c r="L863">
        <v>0</v>
      </c>
      <c r="M863">
        <v>0</v>
      </c>
      <c r="N863">
        <v>0</v>
      </c>
      <c r="O863">
        <v>180</v>
      </c>
      <c r="P863">
        <v>270</v>
      </c>
    </row>
    <row r="864" spans="1:16" customFormat="1" hidden="1" x14ac:dyDescent="0.35">
      <c r="A864" t="s">
        <v>51</v>
      </c>
      <c r="B864" t="s">
        <v>47</v>
      </c>
      <c r="C864" s="1">
        <v>7750</v>
      </c>
      <c r="D864" s="1">
        <v>6725</v>
      </c>
      <c r="E864">
        <v>640</v>
      </c>
      <c r="F864">
        <v>95</v>
      </c>
      <c r="G864">
        <v>40</v>
      </c>
      <c r="H864">
        <v>0</v>
      </c>
      <c r="I864">
        <v>10</v>
      </c>
      <c r="J864">
        <v>75</v>
      </c>
      <c r="K864">
        <v>25</v>
      </c>
      <c r="L864">
        <v>0</v>
      </c>
      <c r="M864">
        <v>10</v>
      </c>
      <c r="N864">
        <v>0</v>
      </c>
      <c r="O864">
        <v>50</v>
      </c>
      <c r="P864">
        <v>45</v>
      </c>
    </row>
    <row r="865" spans="1:16" customFormat="1" hidden="1" x14ac:dyDescent="0.35">
      <c r="A865" t="s">
        <v>52</v>
      </c>
      <c r="B865" t="s">
        <v>47</v>
      </c>
      <c r="C865">
        <v>25</v>
      </c>
      <c r="D865">
        <v>0</v>
      </c>
      <c r="E865">
        <v>0</v>
      </c>
      <c r="F865">
        <v>15</v>
      </c>
      <c r="G865">
        <v>0</v>
      </c>
      <c r="H865">
        <v>0</v>
      </c>
      <c r="I865">
        <v>0</v>
      </c>
      <c r="J865">
        <v>0</v>
      </c>
      <c r="K865">
        <v>10</v>
      </c>
      <c r="L865">
        <v>0</v>
      </c>
      <c r="M865">
        <v>0</v>
      </c>
      <c r="N865">
        <v>0</v>
      </c>
      <c r="O865">
        <v>0</v>
      </c>
      <c r="P865">
        <v>0</v>
      </c>
    </row>
    <row r="866" spans="1:16" customFormat="1" hidden="1" x14ac:dyDescent="0.35">
      <c r="A866" t="s">
        <v>53</v>
      </c>
      <c r="B866" t="s">
        <v>47</v>
      </c>
      <c r="C866">
        <v>45</v>
      </c>
      <c r="D866">
        <v>15</v>
      </c>
      <c r="E866">
        <v>0</v>
      </c>
      <c r="F866">
        <v>0</v>
      </c>
      <c r="G866">
        <v>0</v>
      </c>
      <c r="H866">
        <v>0</v>
      </c>
      <c r="I866">
        <v>0</v>
      </c>
      <c r="J866">
        <v>0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</row>
    <row r="867" spans="1:16" customFormat="1" hidden="1" x14ac:dyDescent="0.35">
      <c r="A867" t="s">
        <v>54</v>
      </c>
      <c r="B867" t="s">
        <v>47</v>
      </c>
      <c r="C867">
        <v>15</v>
      </c>
      <c r="D867">
        <v>15</v>
      </c>
      <c r="E867">
        <v>0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</row>
    <row r="868" spans="1:16" customFormat="1" hidden="1" x14ac:dyDescent="0.35">
      <c r="A868" t="s">
        <v>55</v>
      </c>
      <c r="B868" t="s">
        <v>47</v>
      </c>
      <c r="C868">
        <v>15</v>
      </c>
      <c r="D868">
        <v>0</v>
      </c>
      <c r="E868">
        <v>0</v>
      </c>
      <c r="F868">
        <v>0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</row>
    <row r="869" spans="1:16" customFormat="1" hidden="1" x14ac:dyDescent="0.35">
      <c r="A869" t="s">
        <v>56</v>
      </c>
      <c r="B869" t="s">
        <v>47</v>
      </c>
      <c r="C869">
        <v>40</v>
      </c>
      <c r="D869">
        <v>35</v>
      </c>
      <c r="E869">
        <v>0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4</v>
      </c>
      <c r="P869">
        <v>0</v>
      </c>
    </row>
    <row r="870" spans="1:16" customFormat="1" hidden="1" x14ac:dyDescent="0.35">
      <c r="A870" t="s">
        <v>57</v>
      </c>
      <c r="B870" t="s">
        <v>47</v>
      </c>
      <c r="C870">
        <v>50</v>
      </c>
      <c r="D870">
        <v>25</v>
      </c>
      <c r="E870">
        <v>20</v>
      </c>
      <c r="F870">
        <v>0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4</v>
      </c>
    </row>
    <row r="871" spans="1:16" customFormat="1" hidden="1" x14ac:dyDescent="0.35">
      <c r="A871" t="s">
        <v>58</v>
      </c>
      <c r="B871" t="s">
        <v>47</v>
      </c>
      <c r="C871">
        <v>35</v>
      </c>
      <c r="D871">
        <v>35</v>
      </c>
      <c r="E871">
        <v>0</v>
      </c>
      <c r="F871">
        <v>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</row>
    <row r="872" spans="1:16" customFormat="1" hidden="1" x14ac:dyDescent="0.35">
      <c r="A872" t="s">
        <v>63</v>
      </c>
      <c r="B872" t="s">
        <v>47</v>
      </c>
      <c r="C872">
        <v>10</v>
      </c>
      <c r="D872">
        <v>10</v>
      </c>
      <c r="E872">
        <v>0</v>
      </c>
      <c r="F872">
        <v>0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</row>
    <row r="873" spans="1:16" customFormat="1" hidden="1" x14ac:dyDescent="0.35">
      <c r="A873" t="s">
        <v>64</v>
      </c>
      <c r="B873" t="s">
        <v>47</v>
      </c>
      <c r="C873">
        <v>80</v>
      </c>
      <c r="D873">
        <v>70</v>
      </c>
      <c r="E873">
        <v>0</v>
      </c>
      <c r="F873">
        <v>4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4</v>
      </c>
    </row>
    <row r="874" spans="1:16" customFormat="1" hidden="1" x14ac:dyDescent="0.35">
      <c r="A874" t="s">
        <v>66</v>
      </c>
      <c r="B874" t="s">
        <v>47</v>
      </c>
      <c r="C874">
        <v>4</v>
      </c>
      <c r="D874">
        <v>0</v>
      </c>
      <c r="E874">
        <v>0</v>
      </c>
      <c r="F874">
        <v>0</v>
      </c>
      <c r="G874">
        <v>0</v>
      </c>
      <c r="H874">
        <v>0</v>
      </c>
      <c r="I874">
        <v>4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</row>
    <row r="875" spans="1:16" customFormat="1" hidden="1" x14ac:dyDescent="0.35">
      <c r="A875" t="s">
        <v>68</v>
      </c>
      <c r="B875" t="s">
        <v>47</v>
      </c>
      <c r="C875">
        <v>70</v>
      </c>
      <c r="D875">
        <v>65</v>
      </c>
      <c r="E875">
        <v>4</v>
      </c>
      <c r="F875">
        <v>0</v>
      </c>
      <c r="G875">
        <v>0</v>
      </c>
      <c r="H875">
        <v>0</v>
      </c>
      <c r="I875">
        <v>0</v>
      </c>
      <c r="J875">
        <v>0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</row>
    <row r="876" spans="1:16" customFormat="1" hidden="1" x14ac:dyDescent="0.35">
      <c r="A876" t="s">
        <v>70</v>
      </c>
      <c r="B876" t="s">
        <v>47</v>
      </c>
      <c r="C876">
        <v>280</v>
      </c>
      <c r="D876">
        <v>255</v>
      </c>
      <c r="E876">
        <v>4</v>
      </c>
      <c r="F876">
        <v>0</v>
      </c>
      <c r="G876">
        <v>0</v>
      </c>
      <c r="H876">
        <v>15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4</v>
      </c>
    </row>
    <row r="877" spans="1:16" customFormat="1" hidden="1" x14ac:dyDescent="0.35">
      <c r="A877" t="s">
        <v>22</v>
      </c>
      <c r="B877" t="s">
        <v>48</v>
      </c>
      <c r="C877" s="1">
        <v>1050</v>
      </c>
      <c r="D877">
        <v>820</v>
      </c>
      <c r="E877">
        <v>50</v>
      </c>
      <c r="F877">
        <v>0</v>
      </c>
      <c r="G877">
        <v>0</v>
      </c>
      <c r="H877">
        <v>0</v>
      </c>
      <c r="I877">
        <v>0</v>
      </c>
      <c r="J877">
        <v>15</v>
      </c>
      <c r="K877">
        <v>0</v>
      </c>
      <c r="L877">
        <v>0</v>
      </c>
      <c r="M877">
        <v>105</v>
      </c>
      <c r="N877">
        <v>0</v>
      </c>
      <c r="O877">
        <v>0</v>
      </c>
      <c r="P877">
        <v>4</v>
      </c>
    </row>
    <row r="878" spans="1:16" customFormat="1" hidden="1" x14ac:dyDescent="0.35">
      <c r="A878" t="s">
        <v>24</v>
      </c>
      <c r="B878" t="s">
        <v>48</v>
      </c>
      <c r="C878" s="1">
        <v>1525</v>
      </c>
      <c r="D878" s="1">
        <v>1385</v>
      </c>
      <c r="E878">
        <v>115</v>
      </c>
      <c r="F878">
        <v>15</v>
      </c>
      <c r="G878">
        <v>4</v>
      </c>
      <c r="H878">
        <v>0</v>
      </c>
      <c r="I878">
        <v>0</v>
      </c>
      <c r="J878">
        <v>4</v>
      </c>
      <c r="K878">
        <v>0</v>
      </c>
      <c r="L878">
        <v>0</v>
      </c>
      <c r="M878">
        <v>0</v>
      </c>
      <c r="N878">
        <v>0</v>
      </c>
      <c r="O878">
        <v>4</v>
      </c>
      <c r="P878">
        <v>0</v>
      </c>
    </row>
    <row r="879" spans="1:16" customFormat="1" hidden="1" x14ac:dyDescent="0.35">
      <c r="A879" t="s">
        <v>25</v>
      </c>
      <c r="B879" t="s">
        <v>48</v>
      </c>
      <c r="C879">
        <v>630</v>
      </c>
      <c r="D879">
        <v>490</v>
      </c>
      <c r="E879">
        <v>60</v>
      </c>
      <c r="F879">
        <v>0</v>
      </c>
      <c r="G879">
        <v>0</v>
      </c>
      <c r="H879">
        <v>0</v>
      </c>
      <c r="I879">
        <v>0</v>
      </c>
      <c r="J879">
        <v>15</v>
      </c>
      <c r="K879">
        <v>0</v>
      </c>
      <c r="L879">
        <v>4</v>
      </c>
      <c r="M879">
        <v>0</v>
      </c>
      <c r="N879">
        <v>0</v>
      </c>
      <c r="O879">
        <v>0</v>
      </c>
      <c r="P879">
        <v>10</v>
      </c>
    </row>
    <row r="880" spans="1:16" customFormat="1" hidden="1" x14ac:dyDescent="0.35">
      <c r="A880" t="s">
        <v>26</v>
      </c>
      <c r="B880" t="s">
        <v>48</v>
      </c>
      <c r="C880">
        <v>630</v>
      </c>
      <c r="D880">
        <v>585</v>
      </c>
      <c r="E880">
        <v>0</v>
      </c>
      <c r="F880">
        <v>30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</row>
    <row r="881" spans="1:16" customFormat="1" hidden="1" x14ac:dyDescent="0.35">
      <c r="A881" t="s">
        <v>27</v>
      </c>
      <c r="B881" t="s">
        <v>48</v>
      </c>
      <c r="C881">
        <v>190</v>
      </c>
      <c r="D881">
        <v>190</v>
      </c>
      <c r="E881">
        <v>0</v>
      </c>
      <c r="F881">
        <v>0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</row>
    <row r="882" spans="1:16" customFormat="1" hidden="1" x14ac:dyDescent="0.35">
      <c r="A882" t="s">
        <v>28</v>
      </c>
      <c r="B882" t="s">
        <v>48</v>
      </c>
      <c r="C882" s="1">
        <v>1490</v>
      </c>
      <c r="D882" s="1">
        <v>1210</v>
      </c>
      <c r="E882">
        <v>100</v>
      </c>
      <c r="F882">
        <v>15</v>
      </c>
      <c r="G882">
        <v>30</v>
      </c>
      <c r="H882">
        <v>30</v>
      </c>
      <c r="I882">
        <v>10</v>
      </c>
      <c r="J882">
        <v>0</v>
      </c>
      <c r="K882">
        <v>0</v>
      </c>
      <c r="L882">
        <v>10</v>
      </c>
      <c r="M882">
        <v>80</v>
      </c>
      <c r="N882">
        <v>0</v>
      </c>
      <c r="O882">
        <v>0</v>
      </c>
      <c r="P882">
        <v>0</v>
      </c>
    </row>
    <row r="883" spans="1:16" customFormat="1" hidden="1" x14ac:dyDescent="0.35">
      <c r="A883" t="s">
        <v>29</v>
      </c>
      <c r="B883" t="s">
        <v>48</v>
      </c>
      <c r="C883" s="1">
        <v>21690</v>
      </c>
      <c r="D883" s="1">
        <v>18355</v>
      </c>
      <c r="E883" s="1">
        <v>2005</v>
      </c>
      <c r="F883">
        <v>195</v>
      </c>
      <c r="G883">
        <v>105</v>
      </c>
      <c r="H883">
        <v>55</v>
      </c>
      <c r="I883">
        <v>10</v>
      </c>
      <c r="J883">
        <v>605</v>
      </c>
      <c r="K883">
        <v>25</v>
      </c>
      <c r="L883">
        <v>35</v>
      </c>
      <c r="M883">
        <v>25</v>
      </c>
      <c r="N883">
        <v>10</v>
      </c>
      <c r="O883">
        <v>135</v>
      </c>
      <c r="P883">
        <v>20</v>
      </c>
    </row>
    <row r="884" spans="1:16" customFormat="1" hidden="1" x14ac:dyDescent="0.35">
      <c r="A884" t="s">
        <v>30</v>
      </c>
      <c r="B884" t="s">
        <v>48</v>
      </c>
      <c r="C884">
        <v>355</v>
      </c>
      <c r="D884">
        <v>295</v>
      </c>
      <c r="E884">
        <v>4</v>
      </c>
      <c r="F884">
        <v>45</v>
      </c>
      <c r="G884">
        <v>0</v>
      </c>
      <c r="H884">
        <v>0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</row>
    <row r="885" spans="1:16" customFormat="1" hidden="1" x14ac:dyDescent="0.35">
      <c r="A885" t="s">
        <v>31</v>
      </c>
      <c r="B885" t="s">
        <v>48</v>
      </c>
      <c r="C885">
        <v>4</v>
      </c>
      <c r="D885">
        <v>4</v>
      </c>
      <c r="E885">
        <v>0</v>
      </c>
      <c r="F885">
        <v>0</v>
      </c>
      <c r="G885">
        <v>0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</row>
    <row r="886" spans="1:16" customFormat="1" hidden="1" x14ac:dyDescent="0.35">
      <c r="A886" t="s">
        <v>32</v>
      </c>
      <c r="B886" t="s">
        <v>48</v>
      </c>
      <c r="C886">
        <v>45</v>
      </c>
      <c r="D886">
        <v>45</v>
      </c>
      <c r="E886">
        <v>0</v>
      </c>
      <c r="F886">
        <v>0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</row>
    <row r="887" spans="1:16" customFormat="1" hidden="1" x14ac:dyDescent="0.35">
      <c r="A887" t="s">
        <v>78</v>
      </c>
      <c r="B887" t="s">
        <v>48</v>
      </c>
      <c r="C887">
        <v>15</v>
      </c>
      <c r="D887">
        <v>15</v>
      </c>
      <c r="E887">
        <v>0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</row>
    <row r="888" spans="1:16" customFormat="1" hidden="1" x14ac:dyDescent="0.35">
      <c r="A888" t="s">
        <v>33</v>
      </c>
      <c r="B888" t="s">
        <v>48</v>
      </c>
      <c r="C888">
        <v>140</v>
      </c>
      <c r="D888">
        <v>80</v>
      </c>
      <c r="E888">
        <v>0</v>
      </c>
      <c r="F888">
        <v>30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</row>
    <row r="889" spans="1:16" customFormat="1" hidden="1" x14ac:dyDescent="0.35">
      <c r="A889" t="s">
        <v>75</v>
      </c>
      <c r="B889" t="s">
        <v>48</v>
      </c>
      <c r="C889">
        <v>20</v>
      </c>
      <c r="D889">
        <v>20</v>
      </c>
      <c r="E889">
        <v>0</v>
      </c>
      <c r="F889">
        <v>0</v>
      </c>
      <c r="G889">
        <v>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0</v>
      </c>
    </row>
    <row r="890" spans="1:16" customFormat="1" hidden="1" x14ac:dyDescent="0.35">
      <c r="A890" t="s">
        <v>34</v>
      </c>
      <c r="B890" t="s">
        <v>48</v>
      </c>
      <c r="C890">
        <v>85</v>
      </c>
      <c r="D890">
        <v>75</v>
      </c>
      <c r="E890">
        <v>10</v>
      </c>
      <c r="F890">
        <v>0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</row>
    <row r="891" spans="1:16" customFormat="1" hidden="1" x14ac:dyDescent="0.35">
      <c r="A891" t="s">
        <v>35</v>
      </c>
      <c r="B891" t="s">
        <v>48</v>
      </c>
      <c r="C891">
        <v>4</v>
      </c>
      <c r="D891">
        <v>4</v>
      </c>
      <c r="E891">
        <v>0</v>
      </c>
      <c r="F891">
        <v>0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</row>
    <row r="892" spans="1:16" customFormat="1" hidden="1" x14ac:dyDescent="0.35">
      <c r="A892" t="s">
        <v>36</v>
      </c>
      <c r="B892" t="s">
        <v>48</v>
      </c>
      <c r="C892">
        <v>645</v>
      </c>
      <c r="D892">
        <v>475</v>
      </c>
      <c r="E892">
        <v>130</v>
      </c>
      <c r="F892">
        <v>0</v>
      </c>
      <c r="G892">
        <v>0</v>
      </c>
      <c r="H892">
        <v>4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30</v>
      </c>
    </row>
    <row r="893" spans="1:16" customFormat="1" hidden="1" x14ac:dyDescent="0.35">
      <c r="A893" t="s">
        <v>37</v>
      </c>
      <c r="B893" t="s">
        <v>48</v>
      </c>
      <c r="C893">
        <v>195</v>
      </c>
      <c r="D893">
        <v>190</v>
      </c>
      <c r="E893">
        <v>0</v>
      </c>
      <c r="F893">
        <v>0</v>
      </c>
      <c r="G893">
        <v>0</v>
      </c>
      <c r="H893">
        <v>0</v>
      </c>
      <c r="I893">
        <v>0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0</v>
      </c>
    </row>
    <row r="894" spans="1:16" customFormat="1" hidden="1" x14ac:dyDescent="0.35">
      <c r="A894" t="s">
        <v>38</v>
      </c>
      <c r="B894" t="s">
        <v>48</v>
      </c>
      <c r="C894">
        <v>155</v>
      </c>
      <c r="D894">
        <v>90</v>
      </c>
      <c r="E894">
        <v>50</v>
      </c>
      <c r="F894">
        <v>0</v>
      </c>
      <c r="G894">
        <v>0</v>
      </c>
      <c r="H894">
        <v>15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</row>
    <row r="895" spans="1:16" customFormat="1" hidden="1" x14ac:dyDescent="0.35">
      <c r="A895" t="s">
        <v>40</v>
      </c>
      <c r="B895" t="s">
        <v>48</v>
      </c>
      <c r="C895">
        <v>50</v>
      </c>
      <c r="D895">
        <v>50</v>
      </c>
      <c r="E895">
        <v>0</v>
      </c>
      <c r="F895">
        <v>0</v>
      </c>
      <c r="G895">
        <v>0</v>
      </c>
      <c r="H895">
        <v>0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</row>
    <row r="896" spans="1:16" customFormat="1" hidden="1" x14ac:dyDescent="0.35">
      <c r="A896" t="s">
        <v>41</v>
      </c>
      <c r="B896" t="s">
        <v>48</v>
      </c>
      <c r="C896">
        <v>260</v>
      </c>
      <c r="D896">
        <v>195</v>
      </c>
      <c r="E896">
        <v>25</v>
      </c>
      <c r="F896">
        <v>20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20</v>
      </c>
    </row>
    <row r="897" spans="1:16" customFormat="1" hidden="1" x14ac:dyDescent="0.35">
      <c r="A897" t="s">
        <v>80</v>
      </c>
      <c r="B897" t="s">
        <v>48</v>
      </c>
      <c r="C897">
        <v>4</v>
      </c>
      <c r="D897">
        <v>4</v>
      </c>
      <c r="E897">
        <v>0</v>
      </c>
      <c r="F897">
        <v>0</v>
      </c>
      <c r="G897">
        <v>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</row>
    <row r="898" spans="1:16" customFormat="1" hidden="1" x14ac:dyDescent="0.35">
      <c r="A898" t="s">
        <v>42</v>
      </c>
      <c r="B898" t="s">
        <v>48</v>
      </c>
      <c r="C898">
        <v>25</v>
      </c>
      <c r="D898">
        <v>10</v>
      </c>
      <c r="E898">
        <v>0</v>
      </c>
      <c r="F898">
        <v>0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</row>
    <row r="899" spans="1:16" customFormat="1" hidden="1" x14ac:dyDescent="0.35">
      <c r="A899" t="s">
        <v>43</v>
      </c>
      <c r="B899" t="s">
        <v>48</v>
      </c>
      <c r="C899">
        <v>395</v>
      </c>
      <c r="D899">
        <v>325</v>
      </c>
      <c r="E899">
        <v>50</v>
      </c>
      <c r="F899">
        <v>0</v>
      </c>
      <c r="G899">
        <v>0</v>
      </c>
      <c r="H899">
        <v>10</v>
      </c>
      <c r="I899">
        <v>10</v>
      </c>
      <c r="J899">
        <v>0</v>
      </c>
      <c r="K899">
        <v>0</v>
      </c>
      <c r="L899">
        <v>0</v>
      </c>
      <c r="M899">
        <v>4</v>
      </c>
      <c r="N899">
        <v>0</v>
      </c>
      <c r="O899">
        <v>0</v>
      </c>
      <c r="P899">
        <v>0</v>
      </c>
    </row>
    <row r="900" spans="1:16" customFormat="1" hidden="1" x14ac:dyDescent="0.35">
      <c r="A900" t="s">
        <v>44</v>
      </c>
      <c r="B900" t="s">
        <v>48</v>
      </c>
      <c r="C900" s="1">
        <v>1455</v>
      </c>
      <c r="D900" s="1">
        <v>1235</v>
      </c>
      <c r="E900">
        <v>115</v>
      </c>
      <c r="F900">
        <v>10</v>
      </c>
      <c r="G900">
        <v>0</v>
      </c>
      <c r="H900">
        <v>0</v>
      </c>
      <c r="I900">
        <v>20</v>
      </c>
      <c r="J900">
        <v>40</v>
      </c>
      <c r="K900">
        <v>0</v>
      </c>
      <c r="L900">
        <v>0</v>
      </c>
      <c r="M900">
        <v>4</v>
      </c>
      <c r="N900">
        <v>0</v>
      </c>
      <c r="O900">
        <v>10</v>
      </c>
      <c r="P900">
        <v>0</v>
      </c>
    </row>
    <row r="901" spans="1:16" customFormat="1" hidden="1" x14ac:dyDescent="0.35">
      <c r="A901" t="s">
        <v>45</v>
      </c>
      <c r="B901" t="s">
        <v>48</v>
      </c>
      <c r="C901">
        <v>245</v>
      </c>
      <c r="D901">
        <v>175</v>
      </c>
      <c r="E901">
        <v>10</v>
      </c>
      <c r="F901">
        <v>0</v>
      </c>
      <c r="G901">
        <v>0</v>
      </c>
      <c r="H901">
        <v>0</v>
      </c>
      <c r="I901">
        <v>0</v>
      </c>
      <c r="J901">
        <v>0</v>
      </c>
      <c r="K901">
        <v>0</v>
      </c>
      <c r="L901">
        <v>0</v>
      </c>
      <c r="M901">
        <v>0</v>
      </c>
      <c r="N901">
        <v>0</v>
      </c>
      <c r="O901">
        <v>0</v>
      </c>
      <c r="P901">
        <v>60</v>
      </c>
    </row>
    <row r="902" spans="1:16" customFormat="1" hidden="1" x14ac:dyDescent="0.35">
      <c r="A902" t="s">
        <v>46</v>
      </c>
      <c r="B902" t="s">
        <v>48</v>
      </c>
      <c r="C902" s="1">
        <v>43960</v>
      </c>
      <c r="D902" s="1">
        <v>38105</v>
      </c>
      <c r="E902" s="1">
        <v>3485</v>
      </c>
      <c r="F902">
        <v>490</v>
      </c>
      <c r="G902">
        <v>140</v>
      </c>
      <c r="H902">
        <v>85</v>
      </c>
      <c r="I902">
        <v>190</v>
      </c>
      <c r="J902">
        <v>695</v>
      </c>
      <c r="K902">
        <v>25</v>
      </c>
      <c r="L902">
        <v>35</v>
      </c>
      <c r="M902">
        <v>130</v>
      </c>
      <c r="N902">
        <v>0</v>
      </c>
      <c r="O902">
        <v>155</v>
      </c>
      <c r="P902">
        <v>265</v>
      </c>
    </row>
    <row r="903" spans="1:16" customFormat="1" hidden="1" x14ac:dyDescent="0.35">
      <c r="A903" t="s">
        <v>74</v>
      </c>
      <c r="B903" t="s">
        <v>48</v>
      </c>
      <c r="C903">
        <v>80</v>
      </c>
      <c r="D903">
        <v>80</v>
      </c>
      <c r="E903">
        <v>0</v>
      </c>
      <c r="F903">
        <v>0</v>
      </c>
      <c r="G903">
        <v>0</v>
      </c>
      <c r="H903">
        <v>0</v>
      </c>
      <c r="I903">
        <v>0</v>
      </c>
      <c r="J903">
        <v>0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</row>
    <row r="904" spans="1:16" customFormat="1" hidden="1" x14ac:dyDescent="0.35">
      <c r="A904" t="s">
        <v>47</v>
      </c>
      <c r="B904" t="s">
        <v>48</v>
      </c>
      <c r="C904">
        <v>250</v>
      </c>
      <c r="D904">
        <v>130</v>
      </c>
      <c r="E904">
        <v>45</v>
      </c>
      <c r="F904">
        <v>0</v>
      </c>
      <c r="G904">
        <v>20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30</v>
      </c>
    </row>
    <row r="905" spans="1:16" customFormat="1" hidden="1" x14ac:dyDescent="0.35">
      <c r="A905" t="s">
        <v>48</v>
      </c>
      <c r="B905" t="s">
        <v>48</v>
      </c>
      <c r="C905" s="1">
        <v>511675</v>
      </c>
      <c r="D905" s="1">
        <v>383700</v>
      </c>
      <c r="E905" s="1">
        <v>42655</v>
      </c>
      <c r="F905" s="1">
        <v>7060</v>
      </c>
      <c r="G905" s="1">
        <v>2540</v>
      </c>
      <c r="H905" s="1">
        <v>1320</v>
      </c>
      <c r="I905">
        <v>410</v>
      </c>
      <c r="J905" s="1">
        <v>10735</v>
      </c>
      <c r="K905" s="1">
        <v>1560</v>
      </c>
      <c r="L905" s="1">
        <v>1765</v>
      </c>
      <c r="M905" s="1">
        <v>1235</v>
      </c>
      <c r="N905">
        <v>255</v>
      </c>
      <c r="O905" s="1">
        <v>1585</v>
      </c>
      <c r="P905" s="1">
        <v>3880</v>
      </c>
    </row>
    <row r="906" spans="1:16" customFormat="1" hidden="1" x14ac:dyDescent="0.35">
      <c r="A906" t="s">
        <v>49</v>
      </c>
      <c r="B906" t="s">
        <v>48</v>
      </c>
      <c r="C906">
        <v>30</v>
      </c>
      <c r="D906">
        <v>30</v>
      </c>
      <c r="E906">
        <v>0</v>
      </c>
      <c r="F906">
        <v>0</v>
      </c>
      <c r="G906">
        <v>0</v>
      </c>
      <c r="H906">
        <v>0</v>
      </c>
      <c r="I906">
        <v>0</v>
      </c>
      <c r="J906">
        <v>0</v>
      </c>
      <c r="K906">
        <v>0</v>
      </c>
      <c r="L906">
        <v>0</v>
      </c>
      <c r="M906">
        <v>0</v>
      </c>
      <c r="N906">
        <v>0</v>
      </c>
      <c r="O906">
        <v>0</v>
      </c>
      <c r="P906">
        <v>0</v>
      </c>
    </row>
    <row r="907" spans="1:16" customFormat="1" hidden="1" x14ac:dyDescent="0.35">
      <c r="A907" t="s">
        <v>50</v>
      </c>
      <c r="B907" t="s">
        <v>48</v>
      </c>
      <c r="C907">
        <v>235</v>
      </c>
      <c r="D907">
        <v>65</v>
      </c>
      <c r="E907">
        <v>60</v>
      </c>
      <c r="F907">
        <v>0</v>
      </c>
      <c r="G907">
        <v>90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15</v>
      </c>
    </row>
    <row r="908" spans="1:16" customFormat="1" hidden="1" x14ac:dyDescent="0.35">
      <c r="A908" t="s">
        <v>51</v>
      </c>
      <c r="B908" t="s">
        <v>48</v>
      </c>
      <c r="C908">
        <v>200</v>
      </c>
      <c r="D908">
        <v>150</v>
      </c>
      <c r="E908">
        <v>20</v>
      </c>
      <c r="F908">
        <v>0</v>
      </c>
      <c r="G908">
        <v>0</v>
      </c>
      <c r="H908">
        <v>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30</v>
      </c>
    </row>
    <row r="909" spans="1:16" customFormat="1" hidden="1" x14ac:dyDescent="0.35">
      <c r="A909" t="s">
        <v>52</v>
      </c>
      <c r="B909" t="s">
        <v>48</v>
      </c>
      <c r="C909">
        <v>415</v>
      </c>
      <c r="D909">
        <v>260</v>
      </c>
      <c r="E909">
        <v>0</v>
      </c>
      <c r="F909">
        <v>0</v>
      </c>
      <c r="G909">
        <v>0</v>
      </c>
      <c r="H909">
        <v>0</v>
      </c>
      <c r="I909">
        <v>0</v>
      </c>
      <c r="J909">
        <v>40</v>
      </c>
      <c r="K909">
        <v>0</v>
      </c>
      <c r="L909">
        <v>0</v>
      </c>
      <c r="M909">
        <v>65</v>
      </c>
      <c r="N909">
        <v>0</v>
      </c>
      <c r="O909">
        <v>0</v>
      </c>
      <c r="P909">
        <v>0</v>
      </c>
    </row>
    <row r="910" spans="1:16" customFormat="1" hidden="1" x14ac:dyDescent="0.35">
      <c r="A910" t="s">
        <v>53</v>
      </c>
      <c r="B910" t="s">
        <v>48</v>
      </c>
      <c r="C910" s="1">
        <v>8740</v>
      </c>
      <c r="D910" s="1">
        <v>6980</v>
      </c>
      <c r="E910">
        <v>980</v>
      </c>
      <c r="F910">
        <v>225</v>
      </c>
      <c r="G910">
        <v>75</v>
      </c>
      <c r="H910">
        <v>100</v>
      </c>
      <c r="I910">
        <v>170</v>
      </c>
      <c r="J910">
        <v>105</v>
      </c>
      <c r="K910">
        <v>0</v>
      </c>
      <c r="L910">
        <v>0</v>
      </c>
      <c r="M910">
        <v>40</v>
      </c>
      <c r="N910">
        <v>0</v>
      </c>
      <c r="O910">
        <v>25</v>
      </c>
      <c r="P910">
        <v>20</v>
      </c>
    </row>
    <row r="911" spans="1:16" customFormat="1" hidden="1" x14ac:dyDescent="0.35">
      <c r="A911" t="s">
        <v>54</v>
      </c>
      <c r="B911" t="s">
        <v>48</v>
      </c>
      <c r="C911">
        <v>135</v>
      </c>
      <c r="D911">
        <v>80</v>
      </c>
      <c r="E911">
        <v>55</v>
      </c>
      <c r="F911">
        <v>0</v>
      </c>
      <c r="G911">
        <v>0</v>
      </c>
      <c r="H911">
        <v>0</v>
      </c>
      <c r="I911">
        <v>0</v>
      </c>
      <c r="J911">
        <v>0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</row>
    <row r="912" spans="1:16" customFormat="1" hidden="1" x14ac:dyDescent="0.35">
      <c r="A912" t="s">
        <v>55</v>
      </c>
      <c r="B912" t="s">
        <v>48</v>
      </c>
      <c r="C912">
        <v>215</v>
      </c>
      <c r="D912">
        <v>190</v>
      </c>
      <c r="E912">
        <v>0</v>
      </c>
      <c r="F912">
        <v>0</v>
      </c>
      <c r="G912">
        <v>0</v>
      </c>
      <c r="H912">
        <v>0</v>
      </c>
      <c r="I912">
        <v>0</v>
      </c>
      <c r="J912">
        <v>10</v>
      </c>
      <c r="K912">
        <v>0</v>
      </c>
      <c r="L912">
        <v>0</v>
      </c>
      <c r="M912">
        <v>10</v>
      </c>
      <c r="N912">
        <v>0</v>
      </c>
      <c r="O912">
        <v>0</v>
      </c>
      <c r="P912">
        <v>0</v>
      </c>
    </row>
    <row r="913" spans="1:16" customFormat="1" hidden="1" x14ac:dyDescent="0.35">
      <c r="A913" t="s">
        <v>56</v>
      </c>
      <c r="B913" t="s">
        <v>48</v>
      </c>
      <c r="C913">
        <v>25</v>
      </c>
      <c r="D913">
        <v>25</v>
      </c>
      <c r="E913">
        <v>0</v>
      </c>
      <c r="F913">
        <v>0</v>
      </c>
      <c r="G913">
        <v>0</v>
      </c>
      <c r="H913">
        <v>0</v>
      </c>
      <c r="I913">
        <v>0</v>
      </c>
      <c r="J913">
        <v>0</v>
      </c>
      <c r="K913">
        <v>0</v>
      </c>
      <c r="L913">
        <v>0</v>
      </c>
      <c r="M913">
        <v>0</v>
      </c>
      <c r="N913">
        <v>0</v>
      </c>
      <c r="O913">
        <v>0</v>
      </c>
      <c r="P913">
        <v>0</v>
      </c>
    </row>
    <row r="914" spans="1:16" customFormat="1" hidden="1" x14ac:dyDescent="0.35">
      <c r="A914" t="s">
        <v>57</v>
      </c>
      <c r="B914" t="s">
        <v>48</v>
      </c>
      <c r="C914">
        <v>330</v>
      </c>
      <c r="D914">
        <v>310</v>
      </c>
      <c r="E914">
        <v>15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10</v>
      </c>
    </row>
    <row r="915" spans="1:16" customFormat="1" hidden="1" x14ac:dyDescent="0.35">
      <c r="A915" t="s">
        <v>58</v>
      </c>
      <c r="B915" t="s">
        <v>48</v>
      </c>
      <c r="C915">
        <v>150</v>
      </c>
      <c r="D915">
        <v>150</v>
      </c>
      <c r="E915">
        <v>0</v>
      </c>
      <c r="F915">
        <v>0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</row>
    <row r="916" spans="1:16" customFormat="1" hidden="1" x14ac:dyDescent="0.35">
      <c r="A916" t="s">
        <v>59</v>
      </c>
      <c r="B916" t="s">
        <v>48</v>
      </c>
      <c r="C916">
        <v>250</v>
      </c>
      <c r="D916">
        <v>250</v>
      </c>
      <c r="E916">
        <v>0</v>
      </c>
      <c r="F916">
        <v>0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</row>
    <row r="917" spans="1:16" customFormat="1" hidden="1" x14ac:dyDescent="0.35">
      <c r="A917" t="s">
        <v>61</v>
      </c>
      <c r="B917" t="s">
        <v>48</v>
      </c>
      <c r="C917">
        <v>20</v>
      </c>
      <c r="D917">
        <v>20</v>
      </c>
      <c r="E917">
        <v>0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</row>
    <row r="918" spans="1:16" customFormat="1" hidden="1" x14ac:dyDescent="0.35">
      <c r="A918" t="s">
        <v>62</v>
      </c>
      <c r="B918" t="s">
        <v>48</v>
      </c>
      <c r="C918" s="1">
        <v>5575</v>
      </c>
      <c r="D918" s="1">
        <v>4800</v>
      </c>
      <c r="E918">
        <v>280</v>
      </c>
      <c r="F918">
        <v>135</v>
      </c>
      <c r="G918">
        <v>15</v>
      </c>
      <c r="H918">
        <v>0</v>
      </c>
      <c r="I918">
        <v>60</v>
      </c>
      <c r="J918">
        <v>50</v>
      </c>
      <c r="K918">
        <v>0</v>
      </c>
      <c r="L918">
        <v>25</v>
      </c>
      <c r="M918">
        <v>65</v>
      </c>
      <c r="N918">
        <v>0</v>
      </c>
      <c r="O918">
        <v>25</v>
      </c>
      <c r="P918">
        <v>55</v>
      </c>
    </row>
    <row r="919" spans="1:16" customFormat="1" hidden="1" x14ac:dyDescent="0.35">
      <c r="A919" t="s">
        <v>63</v>
      </c>
      <c r="B919" t="s">
        <v>48</v>
      </c>
      <c r="C919">
        <v>265</v>
      </c>
      <c r="D919">
        <v>220</v>
      </c>
      <c r="E919">
        <v>40</v>
      </c>
      <c r="F919">
        <v>0</v>
      </c>
      <c r="G919">
        <v>0</v>
      </c>
      <c r="H919">
        <v>0</v>
      </c>
      <c r="I919">
        <v>0</v>
      </c>
      <c r="J919">
        <v>0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</row>
    <row r="920" spans="1:16" customFormat="1" hidden="1" x14ac:dyDescent="0.35">
      <c r="A920" t="s">
        <v>64</v>
      </c>
      <c r="B920" t="s">
        <v>48</v>
      </c>
      <c r="C920" s="1">
        <v>1365</v>
      </c>
      <c r="D920" s="1">
        <v>1125</v>
      </c>
      <c r="E920">
        <v>120</v>
      </c>
      <c r="F920">
        <v>4</v>
      </c>
      <c r="G920">
        <v>40</v>
      </c>
      <c r="H920">
        <v>0</v>
      </c>
      <c r="I920">
        <v>30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50</v>
      </c>
    </row>
    <row r="921" spans="1:16" customFormat="1" hidden="1" x14ac:dyDescent="0.35">
      <c r="A921" t="s">
        <v>65</v>
      </c>
      <c r="B921" t="s">
        <v>48</v>
      </c>
      <c r="C921" s="1">
        <v>3055</v>
      </c>
      <c r="D921" s="1">
        <v>2320</v>
      </c>
      <c r="E921">
        <v>355</v>
      </c>
      <c r="F921">
        <v>115</v>
      </c>
      <c r="G921">
        <v>30</v>
      </c>
      <c r="H921">
        <v>10</v>
      </c>
      <c r="I921">
        <v>10</v>
      </c>
      <c r="J921">
        <v>215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</row>
    <row r="922" spans="1:16" customFormat="1" hidden="1" x14ac:dyDescent="0.35">
      <c r="A922" t="s">
        <v>66</v>
      </c>
      <c r="B922" t="s">
        <v>48</v>
      </c>
      <c r="C922">
        <v>80</v>
      </c>
      <c r="D922">
        <v>80</v>
      </c>
      <c r="E922">
        <v>0</v>
      </c>
      <c r="F922">
        <v>0</v>
      </c>
      <c r="G922">
        <v>0</v>
      </c>
      <c r="H922">
        <v>0</v>
      </c>
      <c r="I922">
        <v>0</v>
      </c>
      <c r="J922">
        <v>0</v>
      </c>
      <c r="K922">
        <v>0</v>
      </c>
      <c r="L922">
        <v>0</v>
      </c>
      <c r="M922">
        <v>0</v>
      </c>
      <c r="N922">
        <v>0</v>
      </c>
      <c r="O922">
        <v>0</v>
      </c>
      <c r="P922">
        <v>0</v>
      </c>
    </row>
    <row r="923" spans="1:16" customFormat="1" hidden="1" x14ac:dyDescent="0.35">
      <c r="A923" t="s">
        <v>67</v>
      </c>
      <c r="B923" t="s">
        <v>48</v>
      </c>
      <c r="C923">
        <v>4</v>
      </c>
      <c r="D923">
        <v>4</v>
      </c>
      <c r="E923">
        <v>0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</row>
    <row r="924" spans="1:16" customFormat="1" hidden="1" x14ac:dyDescent="0.35">
      <c r="A924" t="s">
        <v>68</v>
      </c>
      <c r="B924" t="s">
        <v>48</v>
      </c>
      <c r="C924">
        <v>40</v>
      </c>
      <c r="D924">
        <v>40</v>
      </c>
      <c r="E924">
        <v>0</v>
      </c>
      <c r="F924">
        <v>0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</row>
    <row r="925" spans="1:16" customFormat="1" hidden="1" x14ac:dyDescent="0.35">
      <c r="A925" t="s">
        <v>69</v>
      </c>
      <c r="B925" t="s">
        <v>48</v>
      </c>
      <c r="C925">
        <v>170</v>
      </c>
      <c r="D925">
        <v>170</v>
      </c>
      <c r="E925">
        <v>0</v>
      </c>
      <c r="F925">
        <v>0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</row>
    <row r="926" spans="1:16" customFormat="1" hidden="1" x14ac:dyDescent="0.35">
      <c r="A926" t="s">
        <v>70</v>
      </c>
      <c r="B926" t="s">
        <v>48</v>
      </c>
      <c r="C926">
        <v>45</v>
      </c>
      <c r="D926">
        <v>45</v>
      </c>
      <c r="E926">
        <v>0</v>
      </c>
      <c r="F926">
        <v>0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</row>
    <row r="927" spans="1:16" customFormat="1" hidden="1" x14ac:dyDescent="0.35">
      <c r="A927" t="s">
        <v>71</v>
      </c>
      <c r="B927" t="s">
        <v>48</v>
      </c>
      <c r="C927" s="1">
        <v>22530</v>
      </c>
      <c r="D927" s="1">
        <v>17950</v>
      </c>
      <c r="E927" s="1">
        <v>2340</v>
      </c>
      <c r="F927">
        <v>340</v>
      </c>
      <c r="G927">
        <v>140</v>
      </c>
      <c r="H927">
        <v>55</v>
      </c>
      <c r="I927">
        <v>4</v>
      </c>
      <c r="J927">
        <v>975</v>
      </c>
      <c r="K927">
        <v>30</v>
      </c>
      <c r="L927">
        <v>0</v>
      </c>
      <c r="M927">
        <v>90</v>
      </c>
      <c r="N927">
        <v>10</v>
      </c>
      <c r="O927">
        <v>30</v>
      </c>
      <c r="P927">
        <v>15</v>
      </c>
    </row>
    <row r="928" spans="1:16" customFormat="1" hidden="1" x14ac:dyDescent="0.35">
      <c r="A928" t="s">
        <v>72</v>
      </c>
      <c r="B928" t="s">
        <v>48</v>
      </c>
      <c r="C928" s="1">
        <v>2620</v>
      </c>
      <c r="D928" s="1">
        <v>2195</v>
      </c>
      <c r="E928">
        <v>275</v>
      </c>
      <c r="F928">
        <v>20</v>
      </c>
      <c r="G928">
        <v>10</v>
      </c>
      <c r="H928">
        <v>4</v>
      </c>
      <c r="I928">
        <v>0</v>
      </c>
      <c r="J928">
        <v>95</v>
      </c>
      <c r="K928">
        <v>0</v>
      </c>
      <c r="L928">
        <v>0</v>
      </c>
      <c r="M928">
        <v>0</v>
      </c>
      <c r="N928">
        <v>0</v>
      </c>
      <c r="O928">
        <v>4</v>
      </c>
      <c r="P928">
        <v>15</v>
      </c>
    </row>
    <row r="929" spans="1:16" customFormat="1" hidden="1" x14ac:dyDescent="0.35">
      <c r="A929" t="s">
        <v>22</v>
      </c>
      <c r="B929" t="s">
        <v>49</v>
      </c>
      <c r="C929">
        <v>70</v>
      </c>
      <c r="D929">
        <v>60</v>
      </c>
      <c r="E929">
        <v>10</v>
      </c>
      <c r="F929">
        <v>0</v>
      </c>
      <c r="G929">
        <v>0</v>
      </c>
      <c r="H929">
        <v>0</v>
      </c>
      <c r="I929">
        <v>0</v>
      </c>
      <c r="J929">
        <v>0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</row>
    <row r="930" spans="1:16" customFormat="1" hidden="1" x14ac:dyDescent="0.35">
      <c r="A930" t="s">
        <v>30</v>
      </c>
      <c r="B930" t="s">
        <v>49</v>
      </c>
      <c r="C930">
        <v>45</v>
      </c>
      <c r="D930">
        <v>45</v>
      </c>
      <c r="E930">
        <v>0</v>
      </c>
      <c r="F930">
        <v>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</row>
    <row r="931" spans="1:16" customFormat="1" hidden="1" x14ac:dyDescent="0.35">
      <c r="A931" t="s">
        <v>78</v>
      </c>
      <c r="B931" t="s">
        <v>49</v>
      </c>
      <c r="C931">
        <v>15</v>
      </c>
      <c r="D931">
        <v>15</v>
      </c>
      <c r="E931">
        <v>0</v>
      </c>
      <c r="F931">
        <v>0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</row>
    <row r="932" spans="1:16" customFormat="1" hidden="1" x14ac:dyDescent="0.35">
      <c r="A932" t="s">
        <v>33</v>
      </c>
      <c r="B932" t="s">
        <v>49</v>
      </c>
      <c r="C932">
        <v>15</v>
      </c>
      <c r="D932">
        <v>15</v>
      </c>
      <c r="E932">
        <v>0</v>
      </c>
      <c r="F932">
        <v>0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</row>
    <row r="933" spans="1:16" customFormat="1" hidden="1" x14ac:dyDescent="0.35">
      <c r="A933" t="s">
        <v>36</v>
      </c>
      <c r="B933" t="s">
        <v>49</v>
      </c>
      <c r="C933">
        <v>35</v>
      </c>
      <c r="D933">
        <v>35</v>
      </c>
      <c r="E933">
        <v>0</v>
      </c>
      <c r="F933">
        <v>0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</row>
    <row r="934" spans="1:16" customFormat="1" hidden="1" x14ac:dyDescent="0.35">
      <c r="A934" t="s">
        <v>37</v>
      </c>
      <c r="B934" t="s">
        <v>49</v>
      </c>
      <c r="C934">
        <v>50</v>
      </c>
      <c r="D934">
        <v>15</v>
      </c>
      <c r="E934">
        <v>35</v>
      </c>
      <c r="F934">
        <v>0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</row>
    <row r="935" spans="1:16" customFormat="1" hidden="1" x14ac:dyDescent="0.35">
      <c r="A935" t="s">
        <v>41</v>
      </c>
      <c r="B935" t="s">
        <v>49</v>
      </c>
      <c r="C935">
        <v>690</v>
      </c>
      <c r="D935">
        <v>435</v>
      </c>
      <c r="E935">
        <v>85</v>
      </c>
      <c r="F935">
        <v>10</v>
      </c>
      <c r="G935">
        <v>25</v>
      </c>
      <c r="H935">
        <v>105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20</v>
      </c>
      <c r="P935">
        <v>15</v>
      </c>
    </row>
    <row r="936" spans="1:16" customFormat="1" hidden="1" x14ac:dyDescent="0.35">
      <c r="A936" t="s">
        <v>42</v>
      </c>
      <c r="B936" t="s">
        <v>49</v>
      </c>
      <c r="C936" s="1">
        <v>1725</v>
      </c>
      <c r="D936" s="1">
        <v>1295</v>
      </c>
      <c r="E936">
        <v>130</v>
      </c>
      <c r="F936">
        <v>60</v>
      </c>
      <c r="G936">
        <v>120</v>
      </c>
      <c r="H936">
        <v>25</v>
      </c>
      <c r="I936">
        <v>0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10</v>
      </c>
      <c r="P936">
        <v>80</v>
      </c>
    </row>
    <row r="937" spans="1:16" customFormat="1" hidden="1" x14ac:dyDescent="0.35">
      <c r="A937" t="s">
        <v>47</v>
      </c>
      <c r="B937" t="s">
        <v>49</v>
      </c>
      <c r="C937">
        <v>85</v>
      </c>
      <c r="D937">
        <v>35</v>
      </c>
      <c r="E937">
        <v>0</v>
      </c>
      <c r="F937">
        <v>25</v>
      </c>
      <c r="G937">
        <v>0</v>
      </c>
      <c r="H937">
        <v>0</v>
      </c>
      <c r="I937">
        <v>0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25</v>
      </c>
    </row>
    <row r="938" spans="1:16" customFormat="1" hidden="1" x14ac:dyDescent="0.35">
      <c r="A938" t="s">
        <v>49</v>
      </c>
      <c r="B938" t="s">
        <v>49</v>
      </c>
      <c r="C938" s="1">
        <v>11970</v>
      </c>
      <c r="D938" s="1">
        <v>9200</v>
      </c>
      <c r="E938" s="1">
        <v>1000</v>
      </c>
      <c r="F938">
        <v>295</v>
      </c>
      <c r="G938">
        <v>35</v>
      </c>
      <c r="H938">
        <v>35</v>
      </c>
      <c r="I938">
        <v>4</v>
      </c>
      <c r="J938">
        <v>30</v>
      </c>
      <c r="K938">
        <v>0</v>
      </c>
      <c r="L938">
        <v>0</v>
      </c>
      <c r="M938">
        <v>4</v>
      </c>
      <c r="N938">
        <v>0</v>
      </c>
      <c r="O938">
        <v>0</v>
      </c>
      <c r="P938">
        <v>105</v>
      </c>
    </row>
    <row r="939" spans="1:16" customFormat="1" hidden="1" x14ac:dyDescent="0.35">
      <c r="A939" t="s">
        <v>50</v>
      </c>
      <c r="B939" t="s">
        <v>49</v>
      </c>
      <c r="C939">
        <v>55</v>
      </c>
      <c r="D939">
        <v>40</v>
      </c>
      <c r="E939">
        <v>10</v>
      </c>
      <c r="F939">
        <v>0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0</v>
      </c>
      <c r="M939">
        <v>0</v>
      </c>
      <c r="N939">
        <v>0</v>
      </c>
      <c r="O939">
        <v>0</v>
      </c>
      <c r="P939">
        <v>4</v>
      </c>
    </row>
    <row r="940" spans="1:16" customFormat="1" hidden="1" x14ac:dyDescent="0.35">
      <c r="A940" t="s">
        <v>52</v>
      </c>
      <c r="B940" t="s">
        <v>49</v>
      </c>
      <c r="C940">
        <v>30</v>
      </c>
      <c r="D940">
        <v>15</v>
      </c>
      <c r="E940">
        <v>15</v>
      </c>
      <c r="F940">
        <v>0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</row>
    <row r="941" spans="1:16" customFormat="1" hidden="1" x14ac:dyDescent="0.35">
      <c r="A941" t="s">
        <v>53</v>
      </c>
      <c r="B941" t="s">
        <v>49</v>
      </c>
      <c r="C941">
        <v>4</v>
      </c>
      <c r="D941">
        <v>4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</row>
    <row r="942" spans="1:16" customFormat="1" hidden="1" x14ac:dyDescent="0.35">
      <c r="A942" t="s">
        <v>54</v>
      </c>
      <c r="B942" t="s">
        <v>49</v>
      </c>
      <c r="C942">
        <v>15</v>
      </c>
      <c r="D942">
        <v>15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</row>
    <row r="943" spans="1:16" customFormat="1" hidden="1" x14ac:dyDescent="0.35">
      <c r="A943" t="s">
        <v>55</v>
      </c>
      <c r="B943" t="s">
        <v>49</v>
      </c>
      <c r="C943">
        <v>25</v>
      </c>
      <c r="D943">
        <v>25</v>
      </c>
      <c r="E943">
        <v>0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</row>
    <row r="944" spans="1:16" customFormat="1" hidden="1" x14ac:dyDescent="0.35">
      <c r="A944" t="s">
        <v>57</v>
      </c>
      <c r="B944" t="s">
        <v>49</v>
      </c>
      <c r="C944" s="1">
        <v>1440</v>
      </c>
      <c r="D944" s="1">
        <v>1170</v>
      </c>
      <c r="E944">
        <v>115</v>
      </c>
      <c r="F944">
        <v>35</v>
      </c>
      <c r="G944">
        <v>60</v>
      </c>
      <c r="H944">
        <v>0</v>
      </c>
      <c r="I944">
        <v>4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30</v>
      </c>
    </row>
    <row r="945" spans="1:16" customFormat="1" hidden="1" x14ac:dyDescent="0.35">
      <c r="A945" t="s">
        <v>58</v>
      </c>
      <c r="B945" t="s">
        <v>49</v>
      </c>
      <c r="C945">
        <v>545</v>
      </c>
      <c r="D945">
        <v>385</v>
      </c>
      <c r="E945">
        <v>80</v>
      </c>
      <c r="F945">
        <v>0</v>
      </c>
      <c r="G945">
        <v>0</v>
      </c>
      <c r="H945">
        <v>0</v>
      </c>
      <c r="I945">
        <v>0</v>
      </c>
      <c r="J945">
        <v>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80</v>
      </c>
    </row>
    <row r="946" spans="1:16" customFormat="1" hidden="1" x14ac:dyDescent="0.35">
      <c r="A946" t="s">
        <v>63</v>
      </c>
      <c r="B946" t="s">
        <v>49</v>
      </c>
      <c r="C946">
        <v>25</v>
      </c>
      <c r="D946">
        <v>25</v>
      </c>
      <c r="E946">
        <v>0</v>
      </c>
      <c r="F946">
        <v>0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</row>
    <row r="947" spans="1:16" customFormat="1" hidden="1" x14ac:dyDescent="0.35">
      <c r="A947" t="s">
        <v>64</v>
      </c>
      <c r="B947" t="s">
        <v>49</v>
      </c>
      <c r="C947">
        <v>40</v>
      </c>
      <c r="D947">
        <v>35</v>
      </c>
      <c r="E947">
        <v>4</v>
      </c>
      <c r="F947">
        <v>0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</row>
    <row r="948" spans="1:16" customFormat="1" hidden="1" x14ac:dyDescent="0.35">
      <c r="A948" t="s">
        <v>68</v>
      </c>
      <c r="B948" t="s">
        <v>49</v>
      </c>
      <c r="C948">
        <v>15</v>
      </c>
      <c r="D948">
        <v>10</v>
      </c>
      <c r="E948">
        <v>0</v>
      </c>
      <c r="F948">
        <v>4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</row>
    <row r="949" spans="1:16" customFormat="1" hidden="1" x14ac:dyDescent="0.35">
      <c r="A949" t="s">
        <v>22</v>
      </c>
      <c r="B949" t="s">
        <v>50</v>
      </c>
      <c r="C949">
        <v>60</v>
      </c>
      <c r="D949">
        <v>45</v>
      </c>
      <c r="E949">
        <v>15</v>
      </c>
      <c r="F949">
        <v>0</v>
      </c>
      <c r="G949">
        <v>0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</row>
    <row r="950" spans="1:16" customFormat="1" hidden="1" x14ac:dyDescent="0.35">
      <c r="A950" t="s">
        <v>25</v>
      </c>
      <c r="B950" t="s">
        <v>50</v>
      </c>
      <c r="C950">
        <v>4</v>
      </c>
      <c r="D950">
        <v>4</v>
      </c>
      <c r="E950">
        <v>0</v>
      </c>
      <c r="F950">
        <v>0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</row>
    <row r="951" spans="1:16" customFormat="1" hidden="1" x14ac:dyDescent="0.35">
      <c r="A951" t="s">
        <v>28</v>
      </c>
      <c r="B951" t="s">
        <v>50</v>
      </c>
      <c r="C951">
        <v>105</v>
      </c>
      <c r="D951">
        <v>65</v>
      </c>
      <c r="E951">
        <v>15</v>
      </c>
      <c r="F951">
        <v>0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20</v>
      </c>
    </row>
    <row r="952" spans="1:16" customFormat="1" hidden="1" x14ac:dyDescent="0.35">
      <c r="A952" t="s">
        <v>29</v>
      </c>
      <c r="B952" t="s">
        <v>50</v>
      </c>
      <c r="C952">
        <v>45</v>
      </c>
      <c r="D952">
        <v>45</v>
      </c>
      <c r="E952">
        <v>0</v>
      </c>
      <c r="F952">
        <v>0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</row>
    <row r="953" spans="1:16" customFormat="1" hidden="1" x14ac:dyDescent="0.35">
      <c r="A953" t="s">
        <v>30</v>
      </c>
      <c r="B953" t="s">
        <v>50</v>
      </c>
      <c r="C953">
        <v>25</v>
      </c>
      <c r="D953">
        <v>10</v>
      </c>
      <c r="E953">
        <v>4</v>
      </c>
      <c r="F953">
        <v>0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4</v>
      </c>
    </row>
    <row r="954" spans="1:16" customFormat="1" hidden="1" x14ac:dyDescent="0.35">
      <c r="A954" t="s">
        <v>78</v>
      </c>
      <c r="B954" t="s">
        <v>50</v>
      </c>
      <c r="C954">
        <v>80</v>
      </c>
      <c r="D954">
        <v>75</v>
      </c>
      <c r="E954">
        <v>0</v>
      </c>
      <c r="F954">
        <v>4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</row>
    <row r="955" spans="1:16" customFormat="1" hidden="1" x14ac:dyDescent="0.35">
      <c r="A955" t="s">
        <v>79</v>
      </c>
      <c r="B955" t="s">
        <v>50</v>
      </c>
      <c r="C955">
        <v>20</v>
      </c>
      <c r="D955">
        <v>20</v>
      </c>
      <c r="E955">
        <v>0</v>
      </c>
      <c r="F955">
        <v>0</v>
      </c>
      <c r="G955">
        <v>0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</row>
    <row r="956" spans="1:16" customFormat="1" hidden="1" x14ac:dyDescent="0.35">
      <c r="A956" t="s">
        <v>33</v>
      </c>
      <c r="B956" t="s">
        <v>50</v>
      </c>
      <c r="C956">
        <v>740</v>
      </c>
      <c r="D956">
        <v>455</v>
      </c>
      <c r="E956">
        <v>140</v>
      </c>
      <c r="F956">
        <v>25</v>
      </c>
      <c r="G956">
        <v>80</v>
      </c>
      <c r="H956">
        <v>0</v>
      </c>
      <c r="I956">
        <v>20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20</v>
      </c>
    </row>
    <row r="957" spans="1:16" customFormat="1" hidden="1" x14ac:dyDescent="0.35">
      <c r="A957" t="s">
        <v>36</v>
      </c>
      <c r="B957" t="s">
        <v>50</v>
      </c>
      <c r="C957" s="1">
        <v>54975</v>
      </c>
      <c r="D957" s="1">
        <v>46835</v>
      </c>
      <c r="E957" s="1">
        <v>4920</v>
      </c>
      <c r="F957" s="1">
        <v>1185</v>
      </c>
      <c r="G957">
        <v>320</v>
      </c>
      <c r="H957">
        <v>165</v>
      </c>
      <c r="I957">
        <v>145</v>
      </c>
      <c r="J957">
        <v>500</v>
      </c>
      <c r="K957">
        <v>10</v>
      </c>
      <c r="L957">
        <v>65</v>
      </c>
      <c r="M957">
        <v>30</v>
      </c>
      <c r="N957">
        <v>20</v>
      </c>
      <c r="O957">
        <v>95</v>
      </c>
      <c r="P957">
        <v>330</v>
      </c>
    </row>
    <row r="958" spans="1:16" customFormat="1" hidden="1" x14ac:dyDescent="0.35">
      <c r="A958" t="s">
        <v>37</v>
      </c>
      <c r="B958" t="s">
        <v>50</v>
      </c>
      <c r="C958">
        <v>15</v>
      </c>
      <c r="D958">
        <v>0</v>
      </c>
      <c r="E958">
        <v>0</v>
      </c>
      <c r="F958">
        <v>0</v>
      </c>
      <c r="G958">
        <v>0</v>
      </c>
      <c r="H958">
        <v>0</v>
      </c>
      <c r="I958">
        <v>0</v>
      </c>
      <c r="J958">
        <v>0</v>
      </c>
      <c r="K958">
        <v>0</v>
      </c>
      <c r="L958">
        <v>0</v>
      </c>
      <c r="M958">
        <v>0</v>
      </c>
      <c r="N958">
        <v>0</v>
      </c>
      <c r="O958">
        <v>0</v>
      </c>
      <c r="P958">
        <v>15</v>
      </c>
    </row>
    <row r="959" spans="1:16" customFormat="1" hidden="1" x14ac:dyDescent="0.35">
      <c r="A959" t="s">
        <v>38</v>
      </c>
      <c r="B959" t="s">
        <v>50</v>
      </c>
      <c r="C959">
        <v>70</v>
      </c>
      <c r="D959">
        <v>70</v>
      </c>
      <c r="E959">
        <v>0</v>
      </c>
      <c r="F959">
        <v>0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</row>
    <row r="960" spans="1:16" customFormat="1" hidden="1" x14ac:dyDescent="0.35">
      <c r="A960" t="s">
        <v>40</v>
      </c>
      <c r="B960" t="s">
        <v>50</v>
      </c>
      <c r="C960">
        <v>45</v>
      </c>
      <c r="D960">
        <v>45</v>
      </c>
      <c r="E960">
        <v>0</v>
      </c>
      <c r="F960">
        <v>0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</row>
    <row r="961" spans="1:16" customFormat="1" hidden="1" x14ac:dyDescent="0.35">
      <c r="A961" t="s">
        <v>41</v>
      </c>
      <c r="B961" t="s">
        <v>50</v>
      </c>
      <c r="C961">
        <v>20</v>
      </c>
      <c r="D961">
        <v>20</v>
      </c>
      <c r="E961">
        <v>0</v>
      </c>
      <c r="F961">
        <v>0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</row>
    <row r="962" spans="1:16" customFormat="1" hidden="1" x14ac:dyDescent="0.35">
      <c r="A962" t="s">
        <v>42</v>
      </c>
      <c r="B962" t="s">
        <v>50</v>
      </c>
      <c r="C962">
        <v>40</v>
      </c>
      <c r="D962">
        <v>40</v>
      </c>
      <c r="E962">
        <v>0</v>
      </c>
      <c r="F962">
        <v>0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</row>
    <row r="963" spans="1:16" customFormat="1" hidden="1" x14ac:dyDescent="0.35">
      <c r="A963" t="s">
        <v>45</v>
      </c>
      <c r="B963" t="s">
        <v>50</v>
      </c>
      <c r="C963" s="1">
        <v>14020</v>
      </c>
      <c r="D963" s="1">
        <v>12195</v>
      </c>
      <c r="E963" s="1">
        <v>1180</v>
      </c>
      <c r="F963">
        <v>240</v>
      </c>
      <c r="G963">
        <v>70</v>
      </c>
      <c r="H963">
        <v>50</v>
      </c>
      <c r="I963">
        <v>65</v>
      </c>
      <c r="J963">
        <v>15</v>
      </c>
      <c r="K963">
        <v>0</v>
      </c>
      <c r="L963">
        <v>0</v>
      </c>
      <c r="M963">
        <v>50</v>
      </c>
      <c r="N963">
        <v>0</v>
      </c>
      <c r="O963">
        <v>75</v>
      </c>
      <c r="P963">
        <v>80</v>
      </c>
    </row>
    <row r="964" spans="1:16" customFormat="1" hidden="1" x14ac:dyDescent="0.35">
      <c r="A964" t="s">
        <v>46</v>
      </c>
      <c r="B964" t="s">
        <v>50</v>
      </c>
      <c r="C964">
        <v>65</v>
      </c>
      <c r="D964">
        <v>55</v>
      </c>
      <c r="E964">
        <v>0</v>
      </c>
      <c r="F964">
        <v>0</v>
      </c>
      <c r="G964">
        <v>0</v>
      </c>
      <c r="H964">
        <v>0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10</v>
      </c>
    </row>
    <row r="965" spans="1:16" customFormat="1" hidden="1" x14ac:dyDescent="0.35">
      <c r="A965" t="s">
        <v>47</v>
      </c>
      <c r="B965" t="s">
        <v>50</v>
      </c>
      <c r="C965" s="1">
        <v>100670</v>
      </c>
      <c r="D965" s="1">
        <v>86570</v>
      </c>
      <c r="E965" s="1">
        <v>9675</v>
      </c>
      <c r="F965" s="1">
        <v>1865</v>
      </c>
      <c r="G965">
        <v>595</v>
      </c>
      <c r="H965">
        <v>185</v>
      </c>
      <c r="I965">
        <v>245</v>
      </c>
      <c r="J965">
        <v>165</v>
      </c>
      <c r="K965">
        <v>0</v>
      </c>
      <c r="L965">
        <v>0</v>
      </c>
      <c r="M965">
        <v>0</v>
      </c>
      <c r="N965">
        <v>0</v>
      </c>
      <c r="O965">
        <v>340</v>
      </c>
      <c r="P965">
        <v>730</v>
      </c>
    </row>
    <row r="966" spans="1:16" customFormat="1" hidden="1" x14ac:dyDescent="0.35">
      <c r="A966" t="s">
        <v>48</v>
      </c>
      <c r="B966" t="s">
        <v>50</v>
      </c>
      <c r="C966">
        <v>150</v>
      </c>
      <c r="D966">
        <v>70</v>
      </c>
      <c r="E966">
        <v>70</v>
      </c>
      <c r="F966">
        <v>0</v>
      </c>
      <c r="G966">
        <v>0</v>
      </c>
      <c r="H966">
        <v>0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</row>
    <row r="967" spans="1:16" customFormat="1" hidden="1" x14ac:dyDescent="0.35">
      <c r="A967" t="s">
        <v>50</v>
      </c>
      <c r="B967" t="s">
        <v>50</v>
      </c>
      <c r="C967" s="1">
        <v>586185</v>
      </c>
      <c r="D967" s="1">
        <v>454120</v>
      </c>
      <c r="E967" s="1">
        <v>50905</v>
      </c>
      <c r="F967" s="1">
        <v>8735</v>
      </c>
      <c r="G967" s="1">
        <v>3135</v>
      </c>
      <c r="H967" s="1">
        <v>1660</v>
      </c>
      <c r="I967" s="1">
        <v>1420</v>
      </c>
      <c r="J967" s="1">
        <v>6965</v>
      </c>
      <c r="K967">
        <v>65</v>
      </c>
      <c r="L967">
        <v>0</v>
      </c>
      <c r="M967">
        <v>180</v>
      </c>
      <c r="N967">
        <v>35</v>
      </c>
      <c r="O967" s="1">
        <v>1630</v>
      </c>
      <c r="P967" s="1">
        <v>3150</v>
      </c>
    </row>
    <row r="968" spans="1:16" customFormat="1" hidden="1" x14ac:dyDescent="0.35">
      <c r="A968" t="s">
        <v>51</v>
      </c>
      <c r="B968" t="s">
        <v>50</v>
      </c>
      <c r="C968" s="1">
        <v>1190</v>
      </c>
      <c r="D968" s="1">
        <v>1030</v>
      </c>
      <c r="E968">
        <v>50</v>
      </c>
      <c r="F968">
        <v>35</v>
      </c>
      <c r="G968">
        <v>20</v>
      </c>
      <c r="H968">
        <v>15</v>
      </c>
      <c r="I968">
        <v>10</v>
      </c>
      <c r="J968">
        <v>10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4</v>
      </c>
    </row>
    <row r="969" spans="1:16" customFormat="1" hidden="1" x14ac:dyDescent="0.35">
      <c r="A969" t="s">
        <v>52</v>
      </c>
      <c r="B969" t="s">
        <v>50</v>
      </c>
      <c r="C969">
        <v>35</v>
      </c>
      <c r="D969">
        <v>20</v>
      </c>
      <c r="E969">
        <v>0</v>
      </c>
      <c r="F969">
        <v>0</v>
      </c>
      <c r="G969">
        <v>0</v>
      </c>
      <c r="H969">
        <v>0</v>
      </c>
      <c r="I969">
        <v>0</v>
      </c>
      <c r="J969">
        <v>4</v>
      </c>
      <c r="K969">
        <v>0</v>
      </c>
      <c r="L969">
        <v>10</v>
      </c>
      <c r="M969">
        <v>0</v>
      </c>
      <c r="N969">
        <v>0</v>
      </c>
      <c r="O969">
        <v>0</v>
      </c>
      <c r="P969">
        <v>0</v>
      </c>
    </row>
    <row r="970" spans="1:16" customFormat="1" hidden="1" x14ac:dyDescent="0.35">
      <c r="A970" t="s">
        <v>53</v>
      </c>
      <c r="B970" t="s">
        <v>50</v>
      </c>
      <c r="C970">
        <v>40</v>
      </c>
      <c r="D970">
        <v>40</v>
      </c>
      <c r="E970">
        <v>0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0</v>
      </c>
      <c r="L970">
        <v>0</v>
      </c>
      <c r="M970">
        <v>0</v>
      </c>
      <c r="N970">
        <v>0</v>
      </c>
      <c r="O970">
        <v>0</v>
      </c>
      <c r="P970">
        <v>0</v>
      </c>
    </row>
    <row r="971" spans="1:16" customFormat="1" hidden="1" x14ac:dyDescent="0.35">
      <c r="A971" t="s">
        <v>54</v>
      </c>
      <c r="B971" t="s">
        <v>50</v>
      </c>
      <c r="C971">
        <v>30</v>
      </c>
      <c r="D971">
        <v>30</v>
      </c>
      <c r="E971">
        <v>0</v>
      </c>
      <c r="F971">
        <v>0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</row>
    <row r="972" spans="1:16" customFormat="1" hidden="1" x14ac:dyDescent="0.35">
      <c r="A972" t="s">
        <v>55</v>
      </c>
      <c r="B972" t="s">
        <v>50</v>
      </c>
      <c r="C972">
        <v>260</v>
      </c>
      <c r="D972">
        <v>255</v>
      </c>
      <c r="E972">
        <v>4</v>
      </c>
      <c r="F972">
        <v>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</row>
    <row r="973" spans="1:16" customFormat="1" hidden="1" x14ac:dyDescent="0.35">
      <c r="A973" t="s">
        <v>56</v>
      </c>
      <c r="B973" t="s">
        <v>50</v>
      </c>
      <c r="C973">
        <v>75</v>
      </c>
      <c r="D973">
        <v>70</v>
      </c>
      <c r="E973">
        <v>4</v>
      </c>
      <c r="F973">
        <v>0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</row>
    <row r="974" spans="1:16" customFormat="1" hidden="1" x14ac:dyDescent="0.35">
      <c r="A974" t="s">
        <v>57</v>
      </c>
      <c r="B974" t="s">
        <v>50</v>
      </c>
      <c r="C974">
        <v>795</v>
      </c>
      <c r="D974">
        <v>635</v>
      </c>
      <c r="E974">
        <v>60</v>
      </c>
      <c r="F974">
        <v>0</v>
      </c>
      <c r="G974">
        <v>0</v>
      </c>
      <c r="H974">
        <v>0</v>
      </c>
      <c r="I974">
        <v>0</v>
      </c>
      <c r="J974">
        <v>40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60</v>
      </c>
    </row>
    <row r="975" spans="1:16" customFormat="1" hidden="1" x14ac:dyDescent="0.35">
      <c r="A975" t="s">
        <v>62</v>
      </c>
      <c r="B975" t="s">
        <v>50</v>
      </c>
      <c r="C975">
        <v>35</v>
      </c>
      <c r="D975">
        <v>25</v>
      </c>
      <c r="E975">
        <v>10</v>
      </c>
      <c r="F975">
        <v>0</v>
      </c>
      <c r="G975">
        <v>0</v>
      </c>
      <c r="H975">
        <v>0</v>
      </c>
      <c r="I975">
        <v>0</v>
      </c>
      <c r="J975">
        <v>0</v>
      </c>
      <c r="K975">
        <v>0</v>
      </c>
      <c r="L975">
        <v>0</v>
      </c>
      <c r="M975">
        <v>0</v>
      </c>
      <c r="N975">
        <v>0</v>
      </c>
      <c r="O975">
        <v>0</v>
      </c>
      <c r="P975">
        <v>0</v>
      </c>
    </row>
    <row r="976" spans="1:16" customFormat="1" hidden="1" x14ac:dyDescent="0.35">
      <c r="A976" t="s">
        <v>64</v>
      </c>
      <c r="B976" t="s">
        <v>50</v>
      </c>
      <c r="C976">
        <v>85</v>
      </c>
      <c r="D976">
        <v>55</v>
      </c>
      <c r="E976">
        <v>20</v>
      </c>
      <c r="F976">
        <v>0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10</v>
      </c>
    </row>
    <row r="977" spans="1:16" customFormat="1" hidden="1" x14ac:dyDescent="0.35">
      <c r="A977" t="s">
        <v>65</v>
      </c>
      <c r="B977" t="s">
        <v>50</v>
      </c>
      <c r="C977">
        <v>10</v>
      </c>
      <c r="D977">
        <v>0</v>
      </c>
      <c r="E977">
        <v>0</v>
      </c>
      <c r="F977">
        <v>0</v>
      </c>
      <c r="G977">
        <v>10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</row>
    <row r="978" spans="1:16" customFormat="1" hidden="1" x14ac:dyDescent="0.35">
      <c r="A978" t="s">
        <v>68</v>
      </c>
      <c r="B978" t="s">
        <v>50</v>
      </c>
      <c r="C978">
        <v>115</v>
      </c>
      <c r="D978">
        <v>90</v>
      </c>
      <c r="E978">
        <v>0</v>
      </c>
      <c r="F978">
        <v>0</v>
      </c>
      <c r="G978">
        <v>0</v>
      </c>
      <c r="H978">
        <v>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20</v>
      </c>
    </row>
    <row r="979" spans="1:16" customFormat="1" hidden="1" x14ac:dyDescent="0.35">
      <c r="A979" t="s">
        <v>70</v>
      </c>
      <c r="B979" t="s">
        <v>50</v>
      </c>
      <c r="C979">
        <v>355</v>
      </c>
      <c r="D979">
        <v>300</v>
      </c>
      <c r="E979">
        <v>4</v>
      </c>
      <c r="F979">
        <v>0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20</v>
      </c>
      <c r="N979">
        <v>0</v>
      </c>
      <c r="O979">
        <v>0</v>
      </c>
      <c r="P979">
        <v>15</v>
      </c>
    </row>
    <row r="980" spans="1:16" customFormat="1" hidden="1" x14ac:dyDescent="0.35">
      <c r="A980" t="s">
        <v>71</v>
      </c>
      <c r="B980" t="s">
        <v>50</v>
      </c>
      <c r="C980">
        <v>4</v>
      </c>
      <c r="D980">
        <v>4</v>
      </c>
      <c r="E980">
        <v>0</v>
      </c>
      <c r="F980">
        <v>0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0</v>
      </c>
      <c r="O980">
        <v>0</v>
      </c>
      <c r="P980">
        <v>0</v>
      </c>
    </row>
    <row r="981" spans="1:16" customFormat="1" hidden="1" x14ac:dyDescent="0.35">
      <c r="A981" t="s">
        <v>22</v>
      </c>
      <c r="B981" t="s">
        <v>51</v>
      </c>
      <c r="C981">
        <v>230</v>
      </c>
      <c r="D981">
        <v>125</v>
      </c>
      <c r="E981">
        <v>55</v>
      </c>
      <c r="F981">
        <v>0</v>
      </c>
      <c r="G981">
        <v>0</v>
      </c>
      <c r="H981">
        <v>0</v>
      </c>
      <c r="I981">
        <v>0</v>
      </c>
      <c r="J981">
        <v>20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25</v>
      </c>
    </row>
    <row r="982" spans="1:16" customFormat="1" hidden="1" x14ac:dyDescent="0.35">
      <c r="A982" t="s">
        <v>28</v>
      </c>
      <c r="B982" t="s">
        <v>51</v>
      </c>
      <c r="C982">
        <v>230</v>
      </c>
      <c r="D982">
        <v>190</v>
      </c>
      <c r="E982">
        <v>15</v>
      </c>
      <c r="F982">
        <v>0</v>
      </c>
      <c r="G982">
        <v>0</v>
      </c>
      <c r="H982">
        <v>0</v>
      </c>
      <c r="I982">
        <v>0</v>
      </c>
      <c r="J982">
        <v>10</v>
      </c>
      <c r="K982">
        <v>0</v>
      </c>
      <c r="L982">
        <v>0</v>
      </c>
      <c r="M982">
        <v>0</v>
      </c>
      <c r="N982">
        <v>0</v>
      </c>
      <c r="O982">
        <v>0</v>
      </c>
      <c r="P982">
        <v>15</v>
      </c>
    </row>
    <row r="983" spans="1:16" customFormat="1" hidden="1" x14ac:dyDescent="0.35">
      <c r="A983" t="s">
        <v>30</v>
      </c>
      <c r="B983" t="s">
        <v>51</v>
      </c>
      <c r="C983">
        <v>60</v>
      </c>
      <c r="D983">
        <v>55</v>
      </c>
      <c r="E983">
        <v>4</v>
      </c>
      <c r="F983">
        <v>0</v>
      </c>
      <c r="G983">
        <v>0</v>
      </c>
      <c r="H983">
        <v>0</v>
      </c>
      <c r="I983">
        <v>0</v>
      </c>
      <c r="J983">
        <v>0</v>
      </c>
      <c r="K983">
        <v>0</v>
      </c>
      <c r="L983">
        <v>0</v>
      </c>
      <c r="M983">
        <v>0</v>
      </c>
      <c r="N983">
        <v>0</v>
      </c>
      <c r="O983">
        <v>0</v>
      </c>
      <c r="P983">
        <v>0</v>
      </c>
    </row>
    <row r="984" spans="1:16" customFormat="1" hidden="1" x14ac:dyDescent="0.35">
      <c r="A984" t="s">
        <v>78</v>
      </c>
      <c r="B984" t="s">
        <v>51</v>
      </c>
      <c r="C984" s="1">
        <v>1100</v>
      </c>
      <c r="D984">
        <v>815</v>
      </c>
      <c r="E984">
        <v>40</v>
      </c>
      <c r="F984">
        <v>115</v>
      </c>
      <c r="G984">
        <v>0</v>
      </c>
      <c r="H984">
        <v>60</v>
      </c>
      <c r="I984">
        <v>25</v>
      </c>
      <c r="J984">
        <v>15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</row>
    <row r="985" spans="1:16" customFormat="1" hidden="1" x14ac:dyDescent="0.35">
      <c r="A985" t="s">
        <v>33</v>
      </c>
      <c r="B985" t="s">
        <v>51</v>
      </c>
      <c r="C985">
        <v>145</v>
      </c>
      <c r="D985">
        <v>110</v>
      </c>
      <c r="E985">
        <v>0</v>
      </c>
      <c r="F985">
        <v>0</v>
      </c>
      <c r="G985">
        <v>4</v>
      </c>
      <c r="H985">
        <v>0</v>
      </c>
      <c r="I985">
        <v>0</v>
      </c>
      <c r="J985">
        <v>10</v>
      </c>
      <c r="K985">
        <v>0</v>
      </c>
      <c r="L985">
        <v>0</v>
      </c>
      <c r="M985">
        <v>0</v>
      </c>
      <c r="N985">
        <v>0</v>
      </c>
      <c r="O985">
        <v>0</v>
      </c>
      <c r="P985">
        <v>0</v>
      </c>
    </row>
    <row r="986" spans="1:16" customFormat="1" hidden="1" x14ac:dyDescent="0.35">
      <c r="A986" t="s">
        <v>75</v>
      </c>
      <c r="B986" t="s">
        <v>51</v>
      </c>
      <c r="C986">
        <v>80</v>
      </c>
      <c r="D986">
        <v>20</v>
      </c>
      <c r="E986">
        <v>20</v>
      </c>
      <c r="F986">
        <v>0</v>
      </c>
      <c r="G986">
        <v>0</v>
      </c>
      <c r="H986">
        <v>0</v>
      </c>
      <c r="I986">
        <v>0</v>
      </c>
      <c r="J986">
        <v>0</v>
      </c>
      <c r="K986">
        <v>0</v>
      </c>
      <c r="L986">
        <v>0</v>
      </c>
      <c r="M986">
        <v>0</v>
      </c>
      <c r="N986">
        <v>0</v>
      </c>
      <c r="O986">
        <v>0</v>
      </c>
      <c r="P986">
        <v>10</v>
      </c>
    </row>
    <row r="987" spans="1:16" customFormat="1" hidden="1" x14ac:dyDescent="0.35">
      <c r="A987" t="s">
        <v>36</v>
      </c>
      <c r="B987" t="s">
        <v>51</v>
      </c>
      <c r="C987" s="1">
        <v>5210</v>
      </c>
      <c r="D987" s="1">
        <v>4080</v>
      </c>
      <c r="E987">
        <v>495</v>
      </c>
      <c r="F987">
        <v>70</v>
      </c>
      <c r="G987">
        <v>50</v>
      </c>
      <c r="H987">
        <v>4</v>
      </c>
      <c r="I987">
        <v>20</v>
      </c>
      <c r="J987">
        <v>45</v>
      </c>
      <c r="K987">
        <v>0</v>
      </c>
      <c r="L987">
        <v>35</v>
      </c>
      <c r="M987">
        <v>40</v>
      </c>
      <c r="N987">
        <v>0</v>
      </c>
      <c r="O987">
        <v>15</v>
      </c>
      <c r="P987">
        <v>270</v>
      </c>
    </row>
    <row r="988" spans="1:16" customFormat="1" hidden="1" x14ac:dyDescent="0.35">
      <c r="A988" t="s">
        <v>37</v>
      </c>
      <c r="B988" t="s">
        <v>51</v>
      </c>
      <c r="C988">
        <v>40</v>
      </c>
      <c r="D988">
        <v>10</v>
      </c>
      <c r="E988">
        <v>0</v>
      </c>
      <c r="F988">
        <v>10</v>
      </c>
      <c r="G988">
        <v>0</v>
      </c>
      <c r="H988">
        <v>0</v>
      </c>
      <c r="I988">
        <v>0</v>
      </c>
      <c r="J988">
        <v>0</v>
      </c>
      <c r="K988">
        <v>0</v>
      </c>
      <c r="L988">
        <v>0</v>
      </c>
      <c r="M988">
        <v>0</v>
      </c>
      <c r="N988">
        <v>0</v>
      </c>
      <c r="O988">
        <v>0</v>
      </c>
      <c r="P988">
        <v>20</v>
      </c>
    </row>
    <row r="989" spans="1:16" customFormat="1" hidden="1" x14ac:dyDescent="0.35">
      <c r="A989" t="s">
        <v>38</v>
      </c>
      <c r="B989" t="s">
        <v>51</v>
      </c>
      <c r="C989">
        <v>20</v>
      </c>
      <c r="D989">
        <v>10</v>
      </c>
      <c r="E989">
        <v>0</v>
      </c>
      <c r="F989">
        <v>0</v>
      </c>
      <c r="G989">
        <v>0</v>
      </c>
      <c r="H989">
        <v>0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</row>
    <row r="990" spans="1:16" customFormat="1" hidden="1" x14ac:dyDescent="0.35">
      <c r="A990" t="s">
        <v>39</v>
      </c>
      <c r="B990" t="s">
        <v>51</v>
      </c>
      <c r="C990">
        <v>10</v>
      </c>
      <c r="D990">
        <v>10</v>
      </c>
      <c r="E990">
        <v>0</v>
      </c>
      <c r="F990">
        <v>0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</row>
    <row r="991" spans="1:16" customFormat="1" hidden="1" x14ac:dyDescent="0.35">
      <c r="A991" t="s">
        <v>40</v>
      </c>
      <c r="B991" t="s">
        <v>51</v>
      </c>
      <c r="C991">
        <v>25</v>
      </c>
      <c r="D991">
        <v>25</v>
      </c>
      <c r="E991">
        <v>0</v>
      </c>
      <c r="F991">
        <v>0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</row>
    <row r="992" spans="1:16" customFormat="1" hidden="1" x14ac:dyDescent="0.35">
      <c r="A992" t="s">
        <v>41</v>
      </c>
      <c r="B992" t="s">
        <v>51</v>
      </c>
      <c r="C992">
        <v>50</v>
      </c>
      <c r="D992">
        <v>15</v>
      </c>
      <c r="E992">
        <v>0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35</v>
      </c>
    </row>
    <row r="993" spans="1:16" customFormat="1" hidden="1" x14ac:dyDescent="0.35">
      <c r="A993" t="s">
        <v>77</v>
      </c>
      <c r="B993" t="s">
        <v>51</v>
      </c>
      <c r="C993">
        <v>4</v>
      </c>
      <c r="D993">
        <v>4</v>
      </c>
      <c r="E993">
        <v>0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</row>
    <row r="994" spans="1:16" customFormat="1" hidden="1" x14ac:dyDescent="0.35">
      <c r="A994" t="s">
        <v>42</v>
      </c>
      <c r="B994" t="s">
        <v>51</v>
      </c>
      <c r="C994">
        <v>10</v>
      </c>
      <c r="D994">
        <v>10</v>
      </c>
      <c r="E994">
        <v>0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</row>
    <row r="995" spans="1:16" customFormat="1" hidden="1" x14ac:dyDescent="0.35">
      <c r="A995" t="s">
        <v>43</v>
      </c>
      <c r="B995" t="s">
        <v>51</v>
      </c>
      <c r="C995">
        <v>15</v>
      </c>
      <c r="D995">
        <v>0</v>
      </c>
      <c r="E995">
        <v>0</v>
      </c>
      <c r="F995">
        <v>0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15</v>
      </c>
    </row>
    <row r="996" spans="1:16" customFormat="1" hidden="1" x14ac:dyDescent="0.35">
      <c r="A996" t="s">
        <v>44</v>
      </c>
      <c r="B996" t="s">
        <v>51</v>
      </c>
      <c r="C996">
        <v>4</v>
      </c>
      <c r="D996">
        <v>4</v>
      </c>
      <c r="E996">
        <v>0</v>
      </c>
      <c r="F996">
        <v>0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</row>
    <row r="997" spans="1:16" customFormat="1" hidden="1" x14ac:dyDescent="0.35">
      <c r="A997" t="s">
        <v>45</v>
      </c>
      <c r="B997" t="s">
        <v>51</v>
      </c>
      <c r="C997" s="1">
        <v>11165</v>
      </c>
      <c r="D997" s="1">
        <v>9495</v>
      </c>
      <c r="E997">
        <v>950</v>
      </c>
      <c r="F997">
        <v>125</v>
      </c>
      <c r="G997">
        <v>25</v>
      </c>
      <c r="H997">
        <v>75</v>
      </c>
      <c r="I997">
        <v>4</v>
      </c>
      <c r="J997">
        <v>45</v>
      </c>
      <c r="K997">
        <v>0</v>
      </c>
      <c r="L997">
        <v>0</v>
      </c>
      <c r="M997">
        <v>110</v>
      </c>
      <c r="N997">
        <v>0</v>
      </c>
      <c r="O997">
        <v>140</v>
      </c>
      <c r="P997">
        <v>135</v>
      </c>
    </row>
    <row r="998" spans="1:16" customFormat="1" hidden="1" x14ac:dyDescent="0.35">
      <c r="A998" t="s">
        <v>46</v>
      </c>
      <c r="B998" t="s">
        <v>51</v>
      </c>
      <c r="C998">
        <v>65</v>
      </c>
      <c r="D998">
        <v>55</v>
      </c>
      <c r="E998">
        <v>4</v>
      </c>
      <c r="F998">
        <v>0</v>
      </c>
      <c r="G998">
        <v>0</v>
      </c>
      <c r="H998">
        <v>0</v>
      </c>
      <c r="I998">
        <v>0</v>
      </c>
      <c r="J998">
        <v>0</v>
      </c>
      <c r="K998">
        <v>0</v>
      </c>
      <c r="L998">
        <v>0</v>
      </c>
      <c r="M998">
        <v>0</v>
      </c>
      <c r="N998">
        <v>0</v>
      </c>
      <c r="O998">
        <v>0</v>
      </c>
      <c r="P998">
        <v>4</v>
      </c>
    </row>
    <row r="999" spans="1:16" customFormat="1" hidden="1" x14ac:dyDescent="0.35">
      <c r="A999" t="s">
        <v>47</v>
      </c>
      <c r="B999" t="s">
        <v>51</v>
      </c>
      <c r="C999" s="1">
        <v>44210</v>
      </c>
      <c r="D999" s="1">
        <v>34620</v>
      </c>
      <c r="E999" s="1">
        <v>5090</v>
      </c>
      <c r="F999" s="1">
        <v>1160</v>
      </c>
      <c r="G999">
        <v>740</v>
      </c>
      <c r="H999">
        <v>825</v>
      </c>
      <c r="I999">
        <v>850</v>
      </c>
      <c r="J999">
        <v>100</v>
      </c>
      <c r="K999">
        <v>0</v>
      </c>
      <c r="L999">
        <v>0</v>
      </c>
      <c r="M999">
        <v>35</v>
      </c>
      <c r="N999">
        <v>0</v>
      </c>
      <c r="O999">
        <v>330</v>
      </c>
      <c r="P999">
        <v>450</v>
      </c>
    </row>
    <row r="1000" spans="1:16" customFormat="1" hidden="1" x14ac:dyDescent="0.35">
      <c r="A1000" t="s">
        <v>48</v>
      </c>
      <c r="B1000" t="s">
        <v>51</v>
      </c>
      <c r="C1000">
        <v>210</v>
      </c>
      <c r="D1000">
        <v>155</v>
      </c>
      <c r="E1000">
        <v>0</v>
      </c>
      <c r="F1000">
        <v>0</v>
      </c>
      <c r="G1000">
        <v>0</v>
      </c>
      <c r="H1000">
        <v>0</v>
      </c>
      <c r="I1000">
        <v>0</v>
      </c>
      <c r="J1000">
        <v>0</v>
      </c>
      <c r="K1000">
        <v>0</v>
      </c>
      <c r="L1000">
        <v>0</v>
      </c>
      <c r="M1000">
        <v>0</v>
      </c>
      <c r="N1000">
        <v>0</v>
      </c>
      <c r="O1000">
        <v>0</v>
      </c>
      <c r="P1000">
        <v>40</v>
      </c>
    </row>
    <row r="1001" spans="1:16" customFormat="1" hidden="1" x14ac:dyDescent="0.35">
      <c r="A1001" t="s">
        <v>50</v>
      </c>
      <c r="B1001" t="s">
        <v>51</v>
      </c>
      <c r="C1001" s="1">
        <v>2415</v>
      </c>
      <c r="D1001" s="1">
        <v>1910</v>
      </c>
      <c r="E1001">
        <v>285</v>
      </c>
      <c r="F1001">
        <v>85</v>
      </c>
      <c r="G1001">
        <v>35</v>
      </c>
      <c r="H1001">
        <v>15</v>
      </c>
      <c r="I1001">
        <v>15</v>
      </c>
      <c r="J1001">
        <v>15</v>
      </c>
      <c r="K1001">
        <v>0</v>
      </c>
      <c r="L1001">
        <v>0</v>
      </c>
      <c r="M1001">
        <v>0</v>
      </c>
      <c r="N1001">
        <v>0</v>
      </c>
      <c r="O1001">
        <v>20</v>
      </c>
      <c r="P1001">
        <v>20</v>
      </c>
    </row>
    <row r="1002" spans="1:16" customFormat="1" hidden="1" x14ac:dyDescent="0.35">
      <c r="A1002" t="s">
        <v>51</v>
      </c>
      <c r="B1002" t="s">
        <v>51</v>
      </c>
      <c r="C1002" s="1">
        <v>1493425</v>
      </c>
      <c r="D1002" s="1">
        <v>1134455</v>
      </c>
      <c r="E1002" s="1">
        <v>105770</v>
      </c>
      <c r="F1002" s="1">
        <v>17675</v>
      </c>
      <c r="G1002" s="1">
        <v>6295</v>
      </c>
      <c r="H1002" s="1">
        <v>2800</v>
      </c>
      <c r="I1002" s="1">
        <v>1805</v>
      </c>
      <c r="J1002" s="1">
        <v>38130</v>
      </c>
      <c r="K1002" s="1">
        <v>2785</v>
      </c>
      <c r="L1002">
        <v>240</v>
      </c>
      <c r="M1002" s="1">
        <v>2925</v>
      </c>
      <c r="N1002">
        <v>460</v>
      </c>
      <c r="O1002" s="1">
        <v>8540</v>
      </c>
      <c r="P1002" s="1">
        <v>9195</v>
      </c>
    </row>
    <row r="1003" spans="1:16" customFormat="1" hidden="1" x14ac:dyDescent="0.35">
      <c r="A1003" t="s">
        <v>52</v>
      </c>
      <c r="B1003" t="s">
        <v>51</v>
      </c>
      <c r="C1003">
        <v>225</v>
      </c>
      <c r="D1003">
        <v>110</v>
      </c>
      <c r="E1003">
        <v>0</v>
      </c>
      <c r="F1003">
        <v>0</v>
      </c>
      <c r="G1003">
        <v>10</v>
      </c>
      <c r="H1003">
        <v>0</v>
      </c>
      <c r="I1003">
        <v>0</v>
      </c>
      <c r="J1003">
        <v>0</v>
      </c>
      <c r="K1003">
        <v>0</v>
      </c>
      <c r="L1003">
        <v>0</v>
      </c>
      <c r="M1003">
        <v>0</v>
      </c>
      <c r="N1003">
        <v>0</v>
      </c>
      <c r="O1003">
        <v>65</v>
      </c>
      <c r="P1003">
        <v>35</v>
      </c>
    </row>
    <row r="1004" spans="1:16" customFormat="1" hidden="1" x14ac:dyDescent="0.35">
      <c r="A1004" t="s">
        <v>53</v>
      </c>
      <c r="B1004" t="s">
        <v>51</v>
      </c>
      <c r="C1004">
        <v>85</v>
      </c>
      <c r="D1004">
        <v>40</v>
      </c>
      <c r="E1004">
        <v>25</v>
      </c>
      <c r="F1004">
        <v>0</v>
      </c>
      <c r="G1004">
        <v>0</v>
      </c>
      <c r="H1004">
        <v>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20</v>
      </c>
    </row>
    <row r="1005" spans="1:16" customFormat="1" hidden="1" x14ac:dyDescent="0.35">
      <c r="A1005" t="s">
        <v>54</v>
      </c>
      <c r="B1005" t="s">
        <v>51</v>
      </c>
      <c r="C1005">
        <v>105</v>
      </c>
      <c r="D1005">
        <v>85</v>
      </c>
      <c r="E1005">
        <v>10</v>
      </c>
      <c r="F1005">
        <v>0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10</v>
      </c>
    </row>
    <row r="1006" spans="1:16" customFormat="1" hidden="1" x14ac:dyDescent="0.35">
      <c r="A1006" t="s">
        <v>55</v>
      </c>
      <c r="B1006" t="s">
        <v>51</v>
      </c>
      <c r="C1006">
        <v>175</v>
      </c>
      <c r="D1006">
        <v>110</v>
      </c>
      <c r="E1006">
        <v>0</v>
      </c>
      <c r="F1006">
        <v>0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65</v>
      </c>
    </row>
    <row r="1007" spans="1:16" customFormat="1" hidden="1" x14ac:dyDescent="0.35">
      <c r="A1007" t="s">
        <v>56</v>
      </c>
      <c r="B1007" t="s">
        <v>51</v>
      </c>
      <c r="C1007">
        <v>40</v>
      </c>
      <c r="D1007">
        <v>30</v>
      </c>
      <c r="E1007">
        <v>0</v>
      </c>
      <c r="F1007">
        <v>0</v>
      </c>
      <c r="G1007">
        <v>0</v>
      </c>
      <c r="H1007">
        <v>0</v>
      </c>
      <c r="I1007">
        <v>0</v>
      </c>
      <c r="J1007">
        <v>10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4</v>
      </c>
    </row>
    <row r="1008" spans="1:16" customFormat="1" hidden="1" x14ac:dyDescent="0.35">
      <c r="A1008" t="s">
        <v>57</v>
      </c>
      <c r="B1008" t="s">
        <v>51</v>
      </c>
      <c r="C1008">
        <v>260</v>
      </c>
      <c r="D1008">
        <v>165</v>
      </c>
      <c r="E1008">
        <v>0</v>
      </c>
      <c r="F1008">
        <v>0</v>
      </c>
      <c r="G1008">
        <v>10</v>
      </c>
      <c r="H1008">
        <v>0</v>
      </c>
      <c r="I1008">
        <v>0</v>
      </c>
      <c r="J1008">
        <v>0</v>
      </c>
      <c r="K1008">
        <v>0</v>
      </c>
      <c r="L1008">
        <v>0</v>
      </c>
      <c r="M1008">
        <v>0</v>
      </c>
      <c r="N1008">
        <v>0</v>
      </c>
      <c r="O1008">
        <v>10</v>
      </c>
      <c r="P1008">
        <v>35</v>
      </c>
    </row>
    <row r="1009" spans="1:16" customFormat="1" hidden="1" x14ac:dyDescent="0.35">
      <c r="A1009" t="s">
        <v>58</v>
      </c>
      <c r="B1009" t="s">
        <v>51</v>
      </c>
      <c r="C1009">
        <v>45</v>
      </c>
      <c r="D1009">
        <v>45</v>
      </c>
      <c r="E1009">
        <v>0</v>
      </c>
      <c r="F1009">
        <v>0</v>
      </c>
      <c r="G1009">
        <v>0</v>
      </c>
      <c r="H1009">
        <v>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</row>
    <row r="1010" spans="1:16" customFormat="1" hidden="1" x14ac:dyDescent="0.35">
      <c r="A1010" t="s">
        <v>59</v>
      </c>
      <c r="B1010" t="s">
        <v>51</v>
      </c>
      <c r="C1010">
        <v>10</v>
      </c>
      <c r="D1010">
        <v>10</v>
      </c>
      <c r="E1010">
        <v>0</v>
      </c>
      <c r="F1010">
        <v>0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</row>
    <row r="1011" spans="1:16" customFormat="1" hidden="1" x14ac:dyDescent="0.35">
      <c r="A1011" t="s">
        <v>61</v>
      </c>
      <c r="B1011" t="s">
        <v>51</v>
      </c>
      <c r="C1011">
        <v>30</v>
      </c>
      <c r="D1011">
        <v>30</v>
      </c>
      <c r="E1011">
        <v>0</v>
      </c>
      <c r="F1011">
        <v>0</v>
      </c>
      <c r="G1011">
        <v>0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</row>
    <row r="1012" spans="1:16" customFormat="1" hidden="1" x14ac:dyDescent="0.35">
      <c r="A1012" t="s">
        <v>62</v>
      </c>
      <c r="B1012" t="s">
        <v>51</v>
      </c>
      <c r="C1012">
        <v>95</v>
      </c>
      <c r="D1012">
        <v>65</v>
      </c>
      <c r="E1012">
        <v>10</v>
      </c>
      <c r="F1012">
        <v>0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15</v>
      </c>
    </row>
    <row r="1013" spans="1:16" customFormat="1" hidden="1" x14ac:dyDescent="0.35">
      <c r="A1013" t="s">
        <v>63</v>
      </c>
      <c r="B1013" t="s">
        <v>51</v>
      </c>
      <c r="C1013">
        <v>65</v>
      </c>
      <c r="D1013">
        <v>25</v>
      </c>
      <c r="E1013">
        <v>0</v>
      </c>
      <c r="F1013">
        <v>0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40</v>
      </c>
    </row>
    <row r="1014" spans="1:16" customFormat="1" hidden="1" x14ac:dyDescent="0.35">
      <c r="A1014" t="s">
        <v>65</v>
      </c>
      <c r="B1014" t="s">
        <v>51</v>
      </c>
      <c r="C1014">
        <v>10</v>
      </c>
      <c r="D1014">
        <v>10</v>
      </c>
      <c r="E1014">
        <v>0</v>
      </c>
      <c r="F1014">
        <v>0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</row>
    <row r="1015" spans="1:16" customFormat="1" hidden="1" x14ac:dyDescent="0.35">
      <c r="A1015" t="s">
        <v>66</v>
      </c>
      <c r="B1015" t="s">
        <v>51</v>
      </c>
      <c r="C1015">
        <v>30</v>
      </c>
      <c r="D1015">
        <v>20</v>
      </c>
      <c r="E1015">
        <v>10</v>
      </c>
      <c r="F1015">
        <v>0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</row>
    <row r="1016" spans="1:16" customFormat="1" hidden="1" x14ac:dyDescent="0.35">
      <c r="A1016" t="s">
        <v>68</v>
      </c>
      <c r="B1016" t="s">
        <v>51</v>
      </c>
      <c r="C1016">
        <v>45</v>
      </c>
      <c r="D1016">
        <v>45</v>
      </c>
      <c r="E1016">
        <v>0</v>
      </c>
      <c r="F1016">
        <v>0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</row>
    <row r="1017" spans="1:16" customFormat="1" hidden="1" x14ac:dyDescent="0.35">
      <c r="A1017" t="s">
        <v>70</v>
      </c>
      <c r="B1017" t="s">
        <v>51</v>
      </c>
      <c r="C1017">
        <v>280</v>
      </c>
      <c r="D1017">
        <v>230</v>
      </c>
      <c r="E1017">
        <v>20</v>
      </c>
      <c r="F1017">
        <v>0</v>
      </c>
      <c r="G1017">
        <v>0</v>
      </c>
      <c r="H1017">
        <v>0</v>
      </c>
      <c r="I1017">
        <v>0</v>
      </c>
      <c r="J1017">
        <v>0</v>
      </c>
      <c r="K1017">
        <v>15</v>
      </c>
      <c r="L1017">
        <v>0</v>
      </c>
      <c r="M1017">
        <v>0</v>
      </c>
      <c r="N1017">
        <v>0</v>
      </c>
      <c r="O1017">
        <v>0</v>
      </c>
      <c r="P1017">
        <v>20</v>
      </c>
    </row>
    <row r="1018" spans="1:16" customFormat="1" hidden="1" x14ac:dyDescent="0.35">
      <c r="A1018" t="s">
        <v>71</v>
      </c>
      <c r="B1018" t="s">
        <v>51</v>
      </c>
      <c r="C1018">
        <v>50</v>
      </c>
      <c r="D1018">
        <v>20</v>
      </c>
      <c r="E1018">
        <v>20</v>
      </c>
      <c r="F1018">
        <v>0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0</v>
      </c>
      <c r="M1018">
        <v>0</v>
      </c>
      <c r="N1018">
        <v>0</v>
      </c>
      <c r="O1018">
        <v>0</v>
      </c>
      <c r="P1018">
        <v>10</v>
      </c>
    </row>
    <row r="1019" spans="1:16" customFormat="1" hidden="1" x14ac:dyDescent="0.35">
      <c r="A1019" t="s">
        <v>72</v>
      </c>
      <c r="B1019" t="s">
        <v>51</v>
      </c>
      <c r="C1019">
        <v>15</v>
      </c>
      <c r="D1019">
        <v>15</v>
      </c>
      <c r="E1019">
        <v>0</v>
      </c>
      <c r="F1019">
        <v>0</v>
      </c>
      <c r="G1019">
        <v>0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</row>
    <row r="1020" spans="1:16" customFormat="1" hidden="1" x14ac:dyDescent="0.35">
      <c r="A1020" t="s">
        <v>22</v>
      </c>
      <c r="B1020" t="s">
        <v>52</v>
      </c>
      <c r="C1020" s="1">
        <v>99355</v>
      </c>
      <c r="D1020" s="1">
        <v>24545</v>
      </c>
      <c r="E1020" s="1">
        <v>4215</v>
      </c>
      <c r="F1020" s="1">
        <v>4545</v>
      </c>
      <c r="G1020">
        <v>815</v>
      </c>
      <c r="H1020">
        <v>205</v>
      </c>
      <c r="I1020">
        <v>155</v>
      </c>
      <c r="J1020" s="1">
        <v>9905</v>
      </c>
      <c r="K1020">
        <v>405</v>
      </c>
      <c r="L1020" s="1">
        <v>44935</v>
      </c>
      <c r="M1020" s="1">
        <v>4120</v>
      </c>
      <c r="N1020">
        <v>0</v>
      </c>
      <c r="O1020">
        <v>615</v>
      </c>
      <c r="P1020" s="1">
        <v>2320</v>
      </c>
    </row>
    <row r="1021" spans="1:16" customFormat="1" hidden="1" x14ac:dyDescent="0.35">
      <c r="A1021" t="s">
        <v>73</v>
      </c>
      <c r="B1021" t="s">
        <v>52</v>
      </c>
      <c r="C1021">
        <v>4</v>
      </c>
      <c r="D1021">
        <v>4</v>
      </c>
      <c r="E1021">
        <v>0</v>
      </c>
      <c r="F1021">
        <v>0</v>
      </c>
      <c r="G1021">
        <v>0</v>
      </c>
      <c r="H1021">
        <v>0</v>
      </c>
      <c r="I1021">
        <v>0</v>
      </c>
      <c r="J1021">
        <v>0</v>
      </c>
      <c r="K1021">
        <v>0</v>
      </c>
      <c r="L1021">
        <v>0</v>
      </c>
      <c r="M1021">
        <v>0</v>
      </c>
      <c r="N1021">
        <v>0</v>
      </c>
      <c r="O1021">
        <v>0</v>
      </c>
      <c r="P1021">
        <v>0</v>
      </c>
    </row>
    <row r="1022" spans="1:16" customFormat="1" hidden="1" x14ac:dyDescent="0.35">
      <c r="A1022" t="s">
        <v>24</v>
      </c>
      <c r="B1022" t="s">
        <v>52</v>
      </c>
      <c r="C1022">
        <v>25</v>
      </c>
      <c r="D1022">
        <v>20</v>
      </c>
      <c r="E1022">
        <v>0</v>
      </c>
      <c r="F1022">
        <v>0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4</v>
      </c>
      <c r="M1022">
        <v>0</v>
      </c>
      <c r="N1022">
        <v>0</v>
      </c>
      <c r="O1022">
        <v>0</v>
      </c>
      <c r="P1022">
        <v>0</v>
      </c>
    </row>
    <row r="1023" spans="1:16" customFormat="1" hidden="1" x14ac:dyDescent="0.35">
      <c r="A1023" t="s">
        <v>25</v>
      </c>
      <c r="B1023" t="s">
        <v>52</v>
      </c>
      <c r="C1023">
        <v>120</v>
      </c>
      <c r="D1023">
        <v>115</v>
      </c>
      <c r="E1023">
        <v>4</v>
      </c>
      <c r="F1023">
        <v>0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0</v>
      </c>
      <c r="N1023">
        <v>0</v>
      </c>
      <c r="O1023">
        <v>0</v>
      </c>
      <c r="P1023">
        <v>0</v>
      </c>
    </row>
    <row r="1024" spans="1:16" customFormat="1" hidden="1" x14ac:dyDescent="0.35">
      <c r="A1024" t="s">
        <v>26</v>
      </c>
      <c r="B1024" t="s">
        <v>52</v>
      </c>
      <c r="C1024">
        <v>80</v>
      </c>
      <c r="D1024">
        <v>50</v>
      </c>
      <c r="E1024">
        <v>30</v>
      </c>
      <c r="F1024">
        <v>0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</row>
    <row r="1025" spans="1:16" customFormat="1" hidden="1" x14ac:dyDescent="0.35">
      <c r="A1025" t="s">
        <v>27</v>
      </c>
      <c r="B1025" t="s">
        <v>52</v>
      </c>
      <c r="C1025">
        <v>20</v>
      </c>
      <c r="D1025">
        <v>20</v>
      </c>
      <c r="E1025">
        <v>0</v>
      </c>
      <c r="F1025">
        <v>0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</row>
    <row r="1026" spans="1:16" customFormat="1" hidden="1" x14ac:dyDescent="0.35">
      <c r="A1026" t="s">
        <v>28</v>
      </c>
      <c r="B1026" t="s">
        <v>52</v>
      </c>
      <c r="C1026" s="1">
        <v>61090</v>
      </c>
      <c r="D1026" s="1">
        <v>18035</v>
      </c>
      <c r="E1026" s="1">
        <v>4465</v>
      </c>
      <c r="F1026" s="1">
        <v>3290</v>
      </c>
      <c r="G1026">
        <v>710</v>
      </c>
      <c r="H1026">
        <v>265</v>
      </c>
      <c r="I1026">
        <v>150</v>
      </c>
      <c r="J1026" s="1">
        <v>2355</v>
      </c>
      <c r="K1026">
        <v>340</v>
      </c>
      <c r="L1026" s="1">
        <v>27260</v>
      </c>
      <c r="M1026" s="1">
        <v>2425</v>
      </c>
      <c r="N1026">
        <v>4</v>
      </c>
      <c r="O1026">
        <v>245</v>
      </c>
      <c r="P1026" s="1">
        <v>1350</v>
      </c>
    </row>
    <row r="1027" spans="1:16" customFormat="1" hidden="1" x14ac:dyDescent="0.35">
      <c r="A1027" t="s">
        <v>29</v>
      </c>
      <c r="B1027" t="s">
        <v>52</v>
      </c>
      <c r="C1027">
        <v>300</v>
      </c>
      <c r="D1027">
        <v>120</v>
      </c>
      <c r="E1027">
        <v>80</v>
      </c>
      <c r="F1027">
        <v>0</v>
      </c>
      <c r="G1027">
        <v>0</v>
      </c>
      <c r="H1027">
        <v>0</v>
      </c>
      <c r="I1027">
        <v>0</v>
      </c>
      <c r="J1027">
        <v>20</v>
      </c>
      <c r="K1027">
        <v>0</v>
      </c>
      <c r="L1027">
        <v>35</v>
      </c>
      <c r="M1027">
        <v>30</v>
      </c>
      <c r="N1027">
        <v>0</v>
      </c>
      <c r="O1027">
        <v>0</v>
      </c>
      <c r="P1027">
        <v>0</v>
      </c>
    </row>
    <row r="1028" spans="1:16" customFormat="1" hidden="1" x14ac:dyDescent="0.35">
      <c r="A1028" t="s">
        <v>30</v>
      </c>
      <c r="B1028" t="s">
        <v>52</v>
      </c>
      <c r="C1028">
        <v>100</v>
      </c>
      <c r="D1028">
        <v>60</v>
      </c>
      <c r="E1028">
        <v>4</v>
      </c>
      <c r="F1028">
        <v>0</v>
      </c>
      <c r="G1028">
        <v>0</v>
      </c>
      <c r="H1028">
        <v>0</v>
      </c>
      <c r="I1028">
        <v>0</v>
      </c>
      <c r="J1028">
        <v>10</v>
      </c>
      <c r="K1028">
        <v>0</v>
      </c>
      <c r="L1028">
        <v>4</v>
      </c>
      <c r="M1028">
        <v>0</v>
      </c>
      <c r="N1028">
        <v>0</v>
      </c>
      <c r="O1028">
        <v>20</v>
      </c>
      <c r="P1028">
        <v>0</v>
      </c>
    </row>
    <row r="1029" spans="1:16" customFormat="1" hidden="1" x14ac:dyDescent="0.35">
      <c r="A1029" t="s">
        <v>31</v>
      </c>
      <c r="B1029" t="s">
        <v>52</v>
      </c>
      <c r="C1029">
        <v>4</v>
      </c>
      <c r="D1029">
        <v>4</v>
      </c>
      <c r="E1029">
        <v>0</v>
      </c>
      <c r="F1029">
        <v>0</v>
      </c>
      <c r="G1029">
        <v>0</v>
      </c>
      <c r="H1029">
        <v>0</v>
      </c>
      <c r="I1029">
        <v>0</v>
      </c>
      <c r="J1029">
        <v>0</v>
      </c>
      <c r="K1029">
        <v>0</v>
      </c>
      <c r="L1029">
        <v>0</v>
      </c>
      <c r="M1029">
        <v>0</v>
      </c>
      <c r="N1029">
        <v>0</v>
      </c>
      <c r="O1029">
        <v>0</v>
      </c>
      <c r="P1029">
        <v>0</v>
      </c>
    </row>
    <row r="1030" spans="1:16" customFormat="1" hidden="1" x14ac:dyDescent="0.35">
      <c r="A1030" t="s">
        <v>32</v>
      </c>
      <c r="B1030" t="s">
        <v>52</v>
      </c>
      <c r="C1030">
        <v>50</v>
      </c>
      <c r="D1030">
        <v>50</v>
      </c>
      <c r="E1030">
        <v>0</v>
      </c>
      <c r="F1030">
        <v>0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</row>
    <row r="1031" spans="1:16" customFormat="1" hidden="1" x14ac:dyDescent="0.35">
      <c r="A1031" t="s">
        <v>75</v>
      </c>
      <c r="B1031" t="s">
        <v>52</v>
      </c>
      <c r="C1031">
        <v>10</v>
      </c>
      <c r="D1031">
        <v>10</v>
      </c>
      <c r="E1031">
        <v>0</v>
      </c>
      <c r="F1031">
        <v>0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</row>
    <row r="1032" spans="1:16" customFormat="1" hidden="1" x14ac:dyDescent="0.35">
      <c r="A1032" t="s">
        <v>34</v>
      </c>
      <c r="B1032" t="s">
        <v>52</v>
      </c>
      <c r="C1032">
        <v>85</v>
      </c>
      <c r="D1032">
        <v>65</v>
      </c>
      <c r="E1032">
        <v>15</v>
      </c>
      <c r="F1032">
        <v>0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</row>
    <row r="1033" spans="1:16" customFormat="1" hidden="1" x14ac:dyDescent="0.35">
      <c r="A1033" t="s">
        <v>35</v>
      </c>
      <c r="B1033" t="s">
        <v>52</v>
      </c>
      <c r="C1033">
        <v>15</v>
      </c>
      <c r="D1033">
        <v>15</v>
      </c>
      <c r="E1033">
        <v>0</v>
      </c>
      <c r="F1033">
        <v>0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</row>
    <row r="1034" spans="1:16" customFormat="1" hidden="1" x14ac:dyDescent="0.35">
      <c r="A1034" t="s">
        <v>36</v>
      </c>
      <c r="B1034" t="s">
        <v>52</v>
      </c>
      <c r="C1034" s="1">
        <v>1495</v>
      </c>
      <c r="D1034">
        <v>755</v>
      </c>
      <c r="E1034">
        <v>35</v>
      </c>
      <c r="F1034">
        <v>0</v>
      </c>
      <c r="G1034">
        <v>25</v>
      </c>
      <c r="H1034">
        <v>10</v>
      </c>
      <c r="I1034">
        <v>0</v>
      </c>
      <c r="J1034">
        <v>55</v>
      </c>
      <c r="K1034">
        <v>15</v>
      </c>
      <c r="L1034">
        <v>130</v>
      </c>
      <c r="M1034">
        <v>35</v>
      </c>
      <c r="N1034">
        <v>15</v>
      </c>
      <c r="O1034">
        <v>0</v>
      </c>
      <c r="P1034">
        <v>270</v>
      </c>
    </row>
    <row r="1035" spans="1:16" customFormat="1" hidden="1" x14ac:dyDescent="0.35">
      <c r="A1035" t="s">
        <v>37</v>
      </c>
      <c r="B1035" t="s">
        <v>52</v>
      </c>
      <c r="C1035">
        <v>50</v>
      </c>
      <c r="D1035">
        <v>50</v>
      </c>
      <c r="E1035">
        <v>0</v>
      </c>
      <c r="F1035">
        <v>0</v>
      </c>
      <c r="G1035">
        <v>0</v>
      </c>
      <c r="H1035">
        <v>0</v>
      </c>
      <c r="I1035">
        <v>0</v>
      </c>
      <c r="J1035">
        <v>0</v>
      </c>
      <c r="K1035">
        <v>0</v>
      </c>
      <c r="L1035">
        <v>0</v>
      </c>
      <c r="M1035">
        <v>0</v>
      </c>
      <c r="N1035">
        <v>0</v>
      </c>
      <c r="O1035">
        <v>0</v>
      </c>
      <c r="P1035">
        <v>0</v>
      </c>
    </row>
    <row r="1036" spans="1:16" customFormat="1" hidden="1" x14ac:dyDescent="0.35">
      <c r="A1036" t="s">
        <v>38</v>
      </c>
      <c r="B1036" t="s">
        <v>52</v>
      </c>
      <c r="C1036" s="1">
        <v>28885</v>
      </c>
      <c r="D1036" s="1">
        <v>15795</v>
      </c>
      <c r="E1036" s="1">
        <v>2350</v>
      </c>
      <c r="F1036">
        <v>460</v>
      </c>
      <c r="G1036">
        <v>50</v>
      </c>
      <c r="H1036">
        <v>0</v>
      </c>
      <c r="I1036">
        <v>45</v>
      </c>
      <c r="J1036" s="1">
        <v>4730</v>
      </c>
      <c r="K1036">
        <v>25</v>
      </c>
      <c r="L1036">
        <v>85</v>
      </c>
      <c r="M1036">
        <v>15</v>
      </c>
      <c r="N1036">
        <v>0</v>
      </c>
      <c r="O1036">
        <v>85</v>
      </c>
      <c r="P1036">
        <v>140</v>
      </c>
    </row>
    <row r="1037" spans="1:16" customFormat="1" hidden="1" x14ac:dyDescent="0.35">
      <c r="A1037" t="s">
        <v>40</v>
      </c>
      <c r="B1037" t="s">
        <v>52</v>
      </c>
      <c r="C1037">
        <v>120</v>
      </c>
      <c r="D1037">
        <v>85</v>
      </c>
      <c r="E1037">
        <v>20</v>
      </c>
      <c r="F1037">
        <v>0</v>
      </c>
      <c r="G1037">
        <v>0</v>
      </c>
      <c r="H1037">
        <v>0</v>
      </c>
      <c r="I1037">
        <v>0</v>
      </c>
      <c r="J1037">
        <v>4</v>
      </c>
      <c r="K1037">
        <v>0</v>
      </c>
      <c r="L1037">
        <v>0</v>
      </c>
      <c r="M1037">
        <v>0</v>
      </c>
      <c r="N1037">
        <v>0</v>
      </c>
      <c r="O1037">
        <v>0</v>
      </c>
      <c r="P1037">
        <v>0</v>
      </c>
    </row>
    <row r="1038" spans="1:16" customFormat="1" hidden="1" x14ac:dyDescent="0.35">
      <c r="A1038" t="s">
        <v>41</v>
      </c>
      <c r="B1038" t="s">
        <v>52</v>
      </c>
      <c r="C1038">
        <v>315</v>
      </c>
      <c r="D1038">
        <v>190</v>
      </c>
      <c r="E1038">
        <v>100</v>
      </c>
      <c r="F1038">
        <v>0</v>
      </c>
      <c r="G1038">
        <v>0</v>
      </c>
      <c r="H1038">
        <v>0</v>
      </c>
      <c r="I1038">
        <v>0</v>
      </c>
      <c r="J1038">
        <v>4</v>
      </c>
      <c r="K1038">
        <v>10</v>
      </c>
      <c r="L1038">
        <v>0</v>
      </c>
      <c r="M1038">
        <v>10</v>
      </c>
      <c r="N1038">
        <v>0</v>
      </c>
      <c r="O1038">
        <v>0</v>
      </c>
      <c r="P1038">
        <v>0</v>
      </c>
    </row>
    <row r="1039" spans="1:16" customFormat="1" hidden="1" x14ac:dyDescent="0.35">
      <c r="A1039" t="s">
        <v>42</v>
      </c>
      <c r="B1039" t="s">
        <v>52</v>
      </c>
      <c r="C1039">
        <v>260</v>
      </c>
      <c r="D1039">
        <v>220</v>
      </c>
      <c r="E1039">
        <v>4</v>
      </c>
      <c r="F1039">
        <v>0</v>
      </c>
      <c r="G1039">
        <v>0</v>
      </c>
      <c r="H1039">
        <v>0</v>
      </c>
      <c r="I1039">
        <v>0</v>
      </c>
      <c r="J1039">
        <v>0</v>
      </c>
      <c r="K1039">
        <v>0</v>
      </c>
      <c r="L1039">
        <v>4</v>
      </c>
      <c r="M1039">
        <v>20</v>
      </c>
      <c r="N1039">
        <v>0</v>
      </c>
      <c r="O1039">
        <v>0</v>
      </c>
      <c r="P1039">
        <v>0</v>
      </c>
    </row>
    <row r="1040" spans="1:16" customFormat="1" hidden="1" x14ac:dyDescent="0.35">
      <c r="A1040" t="s">
        <v>43</v>
      </c>
      <c r="B1040" t="s">
        <v>52</v>
      </c>
      <c r="C1040" s="1">
        <v>1720</v>
      </c>
      <c r="D1040">
        <v>920</v>
      </c>
      <c r="E1040">
        <v>185</v>
      </c>
      <c r="F1040">
        <v>130</v>
      </c>
      <c r="G1040">
        <v>0</v>
      </c>
      <c r="H1040">
        <v>80</v>
      </c>
      <c r="I1040">
        <v>20</v>
      </c>
      <c r="J1040">
        <v>50</v>
      </c>
      <c r="K1040">
        <v>0</v>
      </c>
      <c r="L1040">
        <v>45</v>
      </c>
      <c r="M1040">
        <v>0</v>
      </c>
      <c r="N1040">
        <v>0</v>
      </c>
      <c r="O1040">
        <v>0</v>
      </c>
      <c r="P1040">
        <v>20</v>
      </c>
    </row>
    <row r="1041" spans="1:16" customFormat="1" hidden="1" x14ac:dyDescent="0.35">
      <c r="A1041" t="s">
        <v>44</v>
      </c>
      <c r="B1041" t="s">
        <v>52</v>
      </c>
      <c r="C1041">
        <v>70</v>
      </c>
      <c r="D1041">
        <v>35</v>
      </c>
      <c r="E1041">
        <v>0</v>
      </c>
      <c r="F1041">
        <v>0</v>
      </c>
      <c r="G1041">
        <v>0</v>
      </c>
      <c r="H1041">
        <v>0</v>
      </c>
      <c r="I1041">
        <v>0</v>
      </c>
      <c r="J1041">
        <v>15</v>
      </c>
      <c r="K1041">
        <v>0</v>
      </c>
      <c r="L1041">
        <v>0</v>
      </c>
      <c r="M1041">
        <v>15</v>
      </c>
      <c r="N1041">
        <v>0</v>
      </c>
      <c r="O1041">
        <v>0</v>
      </c>
      <c r="P1041">
        <v>0</v>
      </c>
    </row>
    <row r="1042" spans="1:16" customFormat="1" hidden="1" x14ac:dyDescent="0.35">
      <c r="A1042" t="s">
        <v>45</v>
      </c>
      <c r="B1042" t="s">
        <v>52</v>
      </c>
      <c r="C1042">
        <v>495</v>
      </c>
      <c r="D1042">
        <v>260</v>
      </c>
      <c r="E1042">
        <v>25</v>
      </c>
      <c r="F1042">
        <v>0</v>
      </c>
      <c r="G1042">
        <v>0</v>
      </c>
      <c r="H1042">
        <v>0</v>
      </c>
      <c r="I1042">
        <v>0</v>
      </c>
      <c r="J1042">
        <v>75</v>
      </c>
      <c r="K1042">
        <v>0</v>
      </c>
      <c r="L1042">
        <v>10</v>
      </c>
      <c r="M1042">
        <v>0</v>
      </c>
      <c r="N1042">
        <v>0</v>
      </c>
      <c r="O1042">
        <v>0</v>
      </c>
      <c r="P1042">
        <v>115</v>
      </c>
    </row>
    <row r="1043" spans="1:16" customFormat="1" hidden="1" x14ac:dyDescent="0.35">
      <c r="A1043" t="s">
        <v>46</v>
      </c>
      <c r="B1043" t="s">
        <v>52</v>
      </c>
      <c r="C1043">
        <v>390</v>
      </c>
      <c r="D1043">
        <v>335</v>
      </c>
      <c r="E1043">
        <v>10</v>
      </c>
      <c r="F1043">
        <v>0</v>
      </c>
      <c r="G1043">
        <v>0</v>
      </c>
      <c r="H1043">
        <v>0</v>
      </c>
      <c r="I1043">
        <v>0</v>
      </c>
      <c r="J1043">
        <v>0</v>
      </c>
      <c r="K1043">
        <v>0</v>
      </c>
      <c r="L1043">
        <v>0</v>
      </c>
      <c r="M1043">
        <v>20</v>
      </c>
      <c r="N1043">
        <v>0</v>
      </c>
      <c r="O1043">
        <v>0</v>
      </c>
      <c r="P1043">
        <v>0</v>
      </c>
    </row>
    <row r="1044" spans="1:16" customFormat="1" hidden="1" x14ac:dyDescent="0.35">
      <c r="A1044" t="s">
        <v>74</v>
      </c>
      <c r="B1044" t="s">
        <v>52</v>
      </c>
      <c r="C1044">
        <v>20</v>
      </c>
      <c r="D1044">
        <v>15</v>
      </c>
      <c r="E1044">
        <v>0</v>
      </c>
      <c r="F1044">
        <v>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4</v>
      </c>
      <c r="M1044">
        <v>0</v>
      </c>
      <c r="N1044">
        <v>0</v>
      </c>
      <c r="O1044">
        <v>0</v>
      </c>
      <c r="P1044">
        <v>0</v>
      </c>
    </row>
    <row r="1045" spans="1:16" customFormat="1" hidden="1" x14ac:dyDescent="0.35">
      <c r="A1045" t="s">
        <v>47</v>
      </c>
      <c r="B1045" t="s">
        <v>52</v>
      </c>
      <c r="C1045">
        <v>220</v>
      </c>
      <c r="D1045">
        <v>90</v>
      </c>
      <c r="E1045">
        <v>35</v>
      </c>
      <c r="F1045">
        <v>10</v>
      </c>
      <c r="G1045">
        <v>0</v>
      </c>
      <c r="H1045">
        <v>0</v>
      </c>
      <c r="I1045">
        <v>20</v>
      </c>
      <c r="J1045">
        <v>4</v>
      </c>
      <c r="K1045">
        <v>0</v>
      </c>
      <c r="L1045">
        <v>10</v>
      </c>
      <c r="M1045">
        <v>0</v>
      </c>
      <c r="N1045">
        <v>0</v>
      </c>
      <c r="O1045">
        <v>0</v>
      </c>
      <c r="P1045">
        <v>50</v>
      </c>
    </row>
    <row r="1046" spans="1:16" customFormat="1" hidden="1" x14ac:dyDescent="0.35">
      <c r="A1046" t="s">
        <v>48</v>
      </c>
      <c r="B1046" t="s">
        <v>52</v>
      </c>
      <c r="C1046" s="1">
        <v>2395</v>
      </c>
      <c r="D1046" s="1">
        <v>1340</v>
      </c>
      <c r="E1046">
        <v>230</v>
      </c>
      <c r="F1046">
        <v>95</v>
      </c>
      <c r="G1046">
        <v>15</v>
      </c>
      <c r="H1046">
        <v>30</v>
      </c>
      <c r="I1046">
        <v>35</v>
      </c>
      <c r="J1046">
        <v>140</v>
      </c>
      <c r="K1046">
        <v>10</v>
      </c>
      <c r="L1046">
        <v>190</v>
      </c>
      <c r="M1046">
        <v>285</v>
      </c>
      <c r="N1046">
        <v>0</v>
      </c>
      <c r="O1046">
        <v>0</v>
      </c>
      <c r="P1046">
        <v>0</v>
      </c>
    </row>
    <row r="1047" spans="1:16" customFormat="1" hidden="1" x14ac:dyDescent="0.35">
      <c r="A1047" t="s">
        <v>49</v>
      </c>
      <c r="B1047" t="s">
        <v>52</v>
      </c>
      <c r="C1047">
        <v>85</v>
      </c>
      <c r="D1047">
        <v>85</v>
      </c>
      <c r="E1047">
        <v>0</v>
      </c>
      <c r="F1047">
        <v>0</v>
      </c>
      <c r="G1047">
        <v>0</v>
      </c>
      <c r="H1047">
        <v>0</v>
      </c>
      <c r="I1047">
        <v>0</v>
      </c>
      <c r="J1047">
        <v>0</v>
      </c>
      <c r="K1047">
        <v>0</v>
      </c>
      <c r="L1047">
        <v>0</v>
      </c>
      <c r="M1047">
        <v>0</v>
      </c>
      <c r="N1047">
        <v>0</v>
      </c>
      <c r="O1047">
        <v>0</v>
      </c>
      <c r="P1047">
        <v>0</v>
      </c>
    </row>
    <row r="1048" spans="1:16" customFormat="1" hidden="1" x14ac:dyDescent="0.35">
      <c r="A1048" t="s">
        <v>50</v>
      </c>
      <c r="B1048" t="s">
        <v>52</v>
      </c>
      <c r="C1048">
        <v>90</v>
      </c>
      <c r="D1048">
        <v>30</v>
      </c>
      <c r="E1048">
        <v>15</v>
      </c>
      <c r="F1048">
        <v>0</v>
      </c>
      <c r="G1048">
        <v>25</v>
      </c>
      <c r="H1048">
        <v>0</v>
      </c>
      <c r="I1048">
        <v>0</v>
      </c>
      <c r="J1048">
        <v>10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10</v>
      </c>
    </row>
    <row r="1049" spans="1:16" customFormat="1" hidden="1" x14ac:dyDescent="0.35">
      <c r="A1049" t="s">
        <v>51</v>
      </c>
      <c r="B1049" t="s">
        <v>52</v>
      </c>
      <c r="C1049">
        <v>385</v>
      </c>
      <c r="D1049">
        <v>120</v>
      </c>
      <c r="E1049">
        <v>15</v>
      </c>
      <c r="F1049">
        <v>10</v>
      </c>
      <c r="G1049">
        <v>0</v>
      </c>
      <c r="H1049">
        <v>0</v>
      </c>
      <c r="I1049">
        <v>0</v>
      </c>
      <c r="J1049">
        <v>65</v>
      </c>
      <c r="K1049">
        <v>10</v>
      </c>
      <c r="L1049">
        <v>0</v>
      </c>
      <c r="M1049">
        <v>0</v>
      </c>
      <c r="N1049">
        <v>0</v>
      </c>
      <c r="O1049">
        <v>4</v>
      </c>
      <c r="P1049">
        <v>160</v>
      </c>
    </row>
    <row r="1050" spans="1:16" x14ac:dyDescent="0.35">
      <c r="A1050" s="3" t="s">
        <v>52</v>
      </c>
      <c r="B1050" s="3" t="s">
        <v>52</v>
      </c>
      <c r="C1050" s="4">
        <v>361120</v>
      </c>
      <c r="D1050" s="4">
        <v>96640</v>
      </c>
      <c r="E1050" s="4">
        <v>17805</v>
      </c>
      <c r="F1050" s="4">
        <v>3820</v>
      </c>
      <c r="G1050" s="4">
        <v>1385</v>
      </c>
      <c r="H1050" s="3">
        <v>515</v>
      </c>
      <c r="I1050" s="3">
        <v>335</v>
      </c>
      <c r="J1050" s="4">
        <v>91200</v>
      </c>
      <c r="K1050" s="4">
        <v>10145</v>
      </c>
      <c r="L1050" s="4">
        <v>28815</v>
      </c>
      <c r="M1050" s="4">
        <v>1110</v>
      </c>
      <c r="N1050" s="4">
        <v>3015</v>
      </c>
      <c r="O1050" s="4">
        <v>3740</v>
      </c>
      <c r="P1050" s="4">
        <v>3435</v>
      </c>
    </row>
    <row r="1051" spans="1:16" customFormat="1" hidden="1" x14ac:dyDescent="0.35">
      <c r="A1051" t="s">
        <v>53</v>
      </c>
      <c r="B1051" t="s">
        <v>52</v>
      </c>
      <c r="C1051" s="1">
        <v>2305</v>
      </c>
      <c r="D1051" s="1">
        <v>1345</v>
      </c>
      <c r="E1051">
        <v>235</v>
      </c>
      <c r="F1051">
        <v>300</v>
      </c>
      <c r="G1051">
        <v>45</v>
      </c>
      <c r="H1051">
        <v>15</v>
      </c>
      <c r="I1051">
        <v>50</v>
      </c>
      <c r="J1051">
        <v>50</v>
      </c>
      <c r="K1051">
        <v>30</v>
      </c>
      <c r="L1051">
        <v>160</v>
      </c>
      <c r="M1051">
        <v>50</v>
      </c>
      <c r="N1051">
        <v>0</v>
      </c>
      <c r="O1051">
        <v>0</v>
      </c>
      <c r="P1051">
        <v>15</v>
      </c>
    </row>
    <row r="1052" spans="1:16" customFormat="1" hidden="1" x14ac:dyDescent="0.35">
      <c r="A1052" t="s">
        <v>54</v>
      </c>
      <c r="B1052" t="s">
        <v>52</v>
      </c>
      <c r="C1052">
        <v>130</v>
      </c>
      <c r="D1052">
        <v>40</v>
      </c>
      <c r="E1052">
        <v>0</v>
      </c>
      <c r="F1052">
        <v>0</v>
      </c>
      <c r="G1052">
        <v>0</v>
      </c>
      <c r="H1052">
        <v>0</v>
      </c>
      <c r="I1052">
        <v>45</v>
      </c>
      <c r="J1052">
        <v>0</v>
      </c>
      <c r="K1052">
        <v>0</v>
      </c>
      <c r="L1052">
        <v>10</v>
      </c>
      <c r="M1052">
        <v>25</v>
      </c>
      <c r="N1052">
        <v>0</v>
      </c>
      <c r="O1052">
        <v>0</v>
      </c>
      <c r="P1052">
        <v>10</v>
      </c>
    </row>
    <row r="1053" spans="1:16" x14ac:dyDescent="0.35">
      <c r="A1053" s="3" t="s">
        <v>55</v>
      </c>
      <c r="B1053" s="3" t="s">
        <v>52</v>
      </c>
      <c r="C1053" s="4">
        <v>84195</v>
      </c>
      <c r="D1053" s="4">
        <v>49075</v>
      </c>
      <c r="E1053" s="4">
        <v>7310</v>
      </c>
      <c r="F1053" s="4">
        <v>1635</v>
      </c>
      <c r="G1053" s="3">
        <v>515</v>
      </c>
      <c r="H1053" s="3">
        <v>185</v>
      </c>
      <c r="I1053" s="3">
        <v>85</v>
      </c>
      <c r="J1053" s="4">
        <v>5310</v>
      </c>
      <c r="K1053" s="3">
        <v>230</v>
      </c>
      <c r="L1053" s="4">
        <v>13275</v>
      </c>
      <c r="M1053" s="4">
        <v>4985</v>
      </c>
      <c r="N1053" s="3">
        <v>10</v>
      </c>
      <c r="O1053" s="3">
        <v>325</v>
      </c>
      <c r="P1053" s="3">
        <v>690</v>
      </c>
    </row>
    <row r="1054" spans="1:16" customFormat="1" hidden="1" x14ac:dyDescent="0.35">
      <c r="A1054" t="s">
        <v>56</v>
      </c>
      <c r="B1054" t="s">
        <v>52</v>
      </c>
      <c r="C1054">
        <v>60</v>
      </c>
      <c r="D1054">
        <v>30</v>
      </c>
      <c r="E1054">
        <v>0</v>
      </c>
      <c r="F1054">
        <v>0</v>
      </c>
      <c r="G1054">
        <v>0</v>
      </c>
      <c r="H1054">
        <v>0</v>
      </c>
      <c r="I1054">
        <v>0</v>
      </c>
      <c r="J1054">
        <v>0</v>
      </c>
      <c r="K1054">
        <v>0</v>
      </c>
      <c r="L1054">
        <v>10</v>
      </c>
      <c r="M1054">
        <v>0</v>
      </c>
      <c r="N1054">
        <v>0</v>
      </c>
      <c r="O1054">
        <v>0</v>
      </c>
      <c r="P1054">
        <v>10</v>
      </c>
    </row>
    <row r="1055" spans="1:16" x14ac:dyDescent="0.35">
      <c r="A1055" s="3" t="s">
        <v>57</v>
      </c>
      <c r="B1055" s="3" t="s">
        <v>52</v>
      </c>
      <c r="C1055" s="4">
        <v>15470</v>
      </c>
      <c r="D1055" s="4">
        <v>7455</v>
      </c>
      <c r="E1055" s="3">
        <v>975</v>
      </c>
      <c r="F1055" s="3">
        <v>140</v>
      </c>
      <c r="G1055" s="3">
        <v>55</v>
      </c>
      <c r="H1055" s="3">
        <v>25</v>
      </c>
      <c r="I1055" s="3">
        <v>35</v>
      </c>
      <c r="J1055" s="3">
        <v>720</v>
      </c>
      <c r="K1055" s="3">
        <v>60</v>
      </c>
      <c r="L1055" s="3">
        <v>790</v>
      </c>
      <c r="M1055" s="4">
        <v>5065</v>
      </c>
      <c r="N1055" s="3">
        <v>15</v>
      </c>
      <c r="O1055" s="3">
        <v>15</v>
      </c>
      <c r="P1055" s="3">
        <v>90</v>
      </c>
    </row>
    <row r="1056" spans="1:16" customFormat="1" hidden="1" x14ac:dyDescent="0.35">
      <c r="A1056" t="s">
        <v>58</v>
      </c>
      <c r="B1056" t="s">
        <v>52</v>
      </c>
      <c r="C1056">
        <v>705</v>
      </c>
      <c r="D1056">
        <v>505</v>
      </c>
      <c r="E1056">
        <v>55</v>
      </c>
      <c r="F1056">
        <v>0</v>
      </c>
      <c r="G1056">
        <v>0</v>
      </c>
      <c r="H1056">
        <v>0</v>
      </c>
      <c r="I1056">
        <v>0</v>
      </c>
      <c r="J1056">
        <v>40</v>
      </c>
      <c r="K1056">
        <v>10</v>
      </c>
      <c r="L1056">
        <v>15</v>
      </c>
      <c r="M1056">
        <v>70</v>
      </c>
      <c r="N1056">
        <v>0</v>
      </c>
      <c r="O1056">
        <v>0</v>
      </c>
      <c r="P1056">
        <v>15</v>
      </c>
    </row>
    <row r="1057" spans="1:16" customFormat="1" hidden="1" x14ac:dyDescent="0.35">
      <c r="A1057" t="s">
        <v>59</v>
      </c>
      <c r="B1057" t="s">
        <v>52</v>
      </c>
      <c r="C1057">
        <v>95</v>
      </c>
      <c r="D1057">
        <v>95</v>
      </c>
      <c r="E1057">
        <v>0</v>
      </c>
      <c r="F1057">
        <v>0</v>
      </c>
      <c r="G1057">
        <v>0</v>
      </c>
      <c r="H1057">
        <v>0</v>
      </c>
      <c r="I1057">
        <v>0</v>
      </c>
      <c r="J1057">
        <v>0</v>
      </c>
      <c r="K1057">
        <v>0</v>
      </c>
      <c r="L1057">
        <v>0</v>
      </c>
      <c r="M1057">
        <v>0</v>
      </c>
      <c r="N1057">
        <v>0</v>
      </c>
      <c r="O1057">
        <v>0</v>
      </c>
      <c r="P1057">
        <v>0</v>
      </c>
    </row>
    <row r="1058" spans="1:16" customFormat="1" hidden="1" x14ac:dyDescent="0.35">
      <c r="A1058" t="s">
        <v>60</v>
      </c>
      <c r="B1058" t="s">
        <v>52</v>
      </c>
      <c r="C1058">
        <v>10</v>
      </c>
      <c r="D1058">
        <v>10</v>
      </c>
      <c r="E1058">
        <v>0</v>
      </c>
      <c r="F1058">
        <v>0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</row>
    <row r="1059" spans="1:16" customFormat="1" hidden="1" x14ac:dyDescent="0.35">
      <c r="A1059" t="s">
        <v>61</v>
      </c>
      <c r="B1059" t="s">
        <v>52</v>
      </c>
      <c r="C1059">
        <v>4</v>
      </c>
      <c r="D1059">
        <v>4</v>
      </c>
      <c r="E1059">
        <v>0</v>
      </c>
      <c r="F1059">
        <v>0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</row>
    <row r="1060" spans="1:16" customFormat="1" hidden="1" x14ac:dyDescent="0.35">
      <c r="A1060" t="s">
        <v>62</v>
      </c>
      <c r="B1060" t="s">
        <v>52</v>
      </c>
      <c r="C1060" s="1">
        <v>10150</v>
      </c>
      <c r="D1060" s="1">
        <v>4830</v>
      </c>
      <c r="E1060">
        <v>885</v>
      </c>
      <c r="F1060" s="1">
        <v>1385</v>
      </c>
      <c r="G1060">
        <v>245</v>
      </c>
      <c r="H1060">
        <v>60</v>
      </c>
      <c r="I1060">
        <v>250</v>
      </c>
      <c r="J1060">
        <v>400</v>
      </c>
      <c r="K1060">
        <v>40</v>
      </c>
      <c r="L1060">
        <v>810</v>
      </c>
      <c r="M1060">
        <v>125</v>
      </c>
      <c r="N1060">
        <v>0</v>
      </c>
      <c r="O1060">
        <v>105</v>
      </c>
      <c r="P1060">
        <v>95</v>
      </c>
    </row>
    <row r="1061" spans="1:16" customFormat="1" hidden="1" x14ac:dyDescent="0.35">
      <c r="A1061" t="s">
        <v>63</v>
      </c>
      <c r="B1061" t="s">
        <v>52</v>
      </c>
      <c r="C1061" s="1">
        <v>6870</v>
      </c>
      <c r="D1061" s="1">
        <v>4010</v>
      </c>
      <c r="E1061">
        <v>750</v>
      </c>
      <c r="F1061">
        <v>235</v>
      </c>
      <c r="G1061">
        <v>80</v>
      </c>
      <c r="H1061">
        <v>10</v>
      </c>
      <c r="I1061">
        <v>0</v>
      </c>
      <c r="J1061" s="1">
        <v>1450</v>
      </c>
      <c r="K1061">
        <v>15</v>
      </c>
      <c r="L1061">
        <v>70</v>
      </c>
      <c r="M1061">
        <v>4</v>
      </c>
      <c r="N1061">
        <v>0</v>
      </c>
      <c r="O1061">
        <v>40</v>
      </c>
      <c r="P1061">
        <v>0</v>
      </c>
    </row>
    <row r="1062" spans="1:16" customFormat="1" hidden="1" x14ac:dyDescent="0.35">
      <c r="A1062" t="s">
        <v>64</v>
      </c>
      <c r="B1062" t="s">
        <v>52</v>
      </c>
      <c r="C1062">
        <v>840</v>
      </c>
      <c r="D1062">
        <v>525</v>
      </c>
      <c r="E1062">
        <v>145</v>
      </c>
      <c r="F1062">
        <v>20</v>
      </c>
      <c r="G1062">
        <v>0</v>
      </c>
      <c r="H1062">
        <v>50</v>
      </c>
      <c r="I1062">
        <v>15</v>
      </c>
      <c r="J1062">
        <v>55</v>
      </c>
      <c r="K1062">
        <v>0</v>
      </c>
      <c r="L1062">
        <v>4</v>
      </c>
      <c r="M1062">
        <v>0</v>
      </c>
      <c r="N1062">
        <v>0</v>
      </c>
      <c r="O1062">
        <v>0</v>
      </c>
      <c r="P1062">
        <v>25</v>
      </c>
    </row>
    <row r="1063" spans="1:16" customFormat="1" hidden="1" x14ac:dyDescent="0.35">
      <c r="A1063" t="s">
        <v>65</v>
      </c>
      <c r="B1063" t="s">
        <v>52</v>
      </c>
      <c r="C1063">
        <v>25</v>
      </c>
      <c r="D1063">
        <v>25</v>
      </c>
      <c r="E1063">
        <v>0</v>
      </c>
      <c r="F1063">
        <v>0</v>
      </c>
      <c r="G1063">
        <v>0</v>
      </c>
      <c r="H1063">
        <v>0</v>
      </c>
      <c r="I1063">
        <v>0</v>
      </c>
      <c r="J1063">
        <v>0</v>
      </c>
      <c r="K1063">
        <v>0</v>
      </c>
      <c r="L1063">
        <v>0</v>
      </c>
      <c r="M1063">
        <v>0</v>
      </c>
      <c r="N1063">
        <v>0</v>
      </c>
      <c r="O1063">
        <v>0</v>
      </c>
      <c r="P1063">
        <v>0</v>
      </c>
    </row>
    <row r="1064" spans="1:16" customFormat="1" hidden="1" x14ac:dyDescent="0.35">
      <c r="A1064" t="s">
        <v>66</v>
      </c>
      <c r="B1064" t="s">
        <v>52</v>
      </c>
      <c r="C1064">
        <v>55</v>
      </c>
      <c r="D1064">
        <v>55</v>
      </c>
      <c r="E1064">
        <v>0</v>
      </c>
      <c r="F1064">
        <v>0</v>
      </c>
      <c r="G1064">
        <v>0</v>
      </c>
      <c r="H1064">
        <v>0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</row>
    <row r="1065" spans="1:16" customFormat="1" hidden="1" x14ac:dyDescent="0.35">
      <c r="A1065" t="s">
        <v>68</v>
      </c>
      <c r="B1065" t="s">
        <v>52</v>
      </c>
      <c r="C1065">
        <v>35</v>
      </c>
      <c r="D1065">
        <v>35</v>
      </c>
      <c r="E1065">
        <v>0</v>
      </c>
      <c r="F1065">
        <v>0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</row>
    <row r="1066" spans="1:16" customFormat="1" hidden="1" x14ac:dyDescent="0.35">
      <c r="A1066" t="s">
        <v>69</v>
      </c>
      <c r="B1066" t="s">
        <v>52</v>
      </c>
      <c r="C1066">
        <v>40</v>
      </c>
      <c r="D1066">
        <v>35</v>
      </c>
      <c r="E1066">
        <v>0</v>
      </c>
      <c r="F1066">
        <v>4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</row>
    <row r="1067" spans="1:16" customFormat="1" hidden="1" x14ac:dyDescent="0.35">
      <c r="A1067" t="s">
        <v>70</v>
      </c>
      <c r="B1067" t="s">
        <v>52</v>
      </c>
      <c r="C1067">
        <v>80</v>
      </c>
      <c r="D1067">
        <v>55</v>
      </c>
      <c r="E1067">
        <v>0</v>
      </c>
      <c r="F1067">
        <v>0</v>
      </c>
      <c r="G1067">
        <v>0</v>
      </c>
      <c r="H1067">
        <v>0</v>
      </c>
      <c r="I1067">
        <v>0</v>
      </c>
      <c r="J1067">
        <v>4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25</v>
      </c>
    </row>
    <row r="1068" spans="1:16" customFormat="1" hidden="1" x14ac:dyDescent="0.35">
      <c r="A1068" t="s">
        <v>71</v>
      </c>
      <c r="B1068" t="s">
        <v>52</v>
      </c>
      <c r="C1068">
        <v>615</v>
      </c>
      <c r="D1068">
        <v>300</v>
      </c>
      <c r="E1068">
        <v>15</v>
      </c>
      <c r="F1068">
        <v>10</v>
      </c>
      <c r="G1068">
        <v>20</v>
      </c>
      <c r="H1068">
        <v>0</v>
      </c>
      <c r="I1068">
        <v>40</v>
      </c>
      <c r="J1068">
        <v>20</v>
      </c>
      <c r="K1068">
        <v>0</v>
      </c>
      <c r="L1068">
        <v>60</v>
      </c>
      <c r="M1068">
        <v>115</v>
      </c>
      <c r="N1068">
        <v>0</v>
      </c>
      <c r="O1068">
        <v>0</v>
      </c>
      <c r="P1068">
        <v>0</v>
      </c>
    </row>
    <row r="1069" spans="1:16" customFormat="1" hidden="1" x14ac:dyDescent="0.35">
      <c r="A1069" t="s">
        <v>72</v>
      </c>
      <c r="B1069" t="s">
        <v>52</v>
      </c>
      <c r="C1069">
        <v>65</v>
      </c>
      <c r="D1069">
        <v>40</v>
      </c>
      <c r="E1069">
        <v>0</v>
      </c>
      <c r="F1069">
        <v>0</v>
      </c>
      <c r="G1069">
        <v>0</v>
      </c>
      <c r="H1069">
        <v>0</v>
      </c>
      <c r="I1069">
        <v>0</v>
      </c>
      <c r="J1069">
        <v>25</v>
      </c>
      <c r="K1069">
        <v>0</v>
      </c>
      <c r="L1069">
        <v>0</v>
      </c>
      <c r="M1069">
        <v>0</v>
      </c>
      <c r="N1069">
        <v>0</v>
      </c>
      <c r="O1069">
        <v>0</v>
      </c>
      <c r="P1069">
        <v>0</v>
      </c>
    </row>
    <row r="1070" spans="1:16" customFormat="1" hidden="1" x14ac:dyDescent="0.35">
      <c r="A1070" t="s">
        <v>22</v>
      </c>
      <c r="B1070" t="s">
        <v>53</v>
      </c>
      <c r="C1070" s="1">
        <v>2460</v>
      </c>
      <c r="D1070" s="1">
        <v>2130</v>
      </c>
      <c r="E1070">
        <v>240</v>
      </c>
      <c r="F1070">
        <v>60</v>
      </c>
      <c r="G1070">
        <v>10</v>
      </c>
      <c r="H1070">
        <v>10</v>
      </c>
      <c r="I1070">
        <v>0</v>
      </c>
      <c r="J1070">
        <v>0</v>
      </c>
      <c r="K1070">
        <v>0</v>
      </c>
      <c r="L1070">
        <v>0</v>
      </c>
      <c r="M1070">
        <v>0</v>
      </c>
      <c r="N1070">
        <v>0</v>
      </c>
      <c r="O1070">
        <v>0</v>
      </c>
      <c r="P1070">
        <v>4</v>
      </c>
    </row>
    <row r="1071" spans="1:16" customFormat="1" hidden="1" x14ac:dyDescent="0.35">
      <c r="A1071" t="s">
        <v>24</v>
      </c>
      <c r="B1071" t="s">
        <v>53</v>
      </c>
      <c r="C1071">
        <v>460</v>
      </c>
      <c r="D1071">
        <v>425</v>
      </c>
      <c r="E1071">
        <v>30</v>
      </c>
      <c r="F1071">
        <v>10</v>
      </c>
      <c r="G1071">
        <v>0</v>
      </c>
      <c r="H1071">
        <v>0</v>
      </c>
      <c r="I1071">
        <v>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</row>
    <row r="1072" spans="1:16" customFormat="1" hidden="1" x14ac:dyDescent="0.35">
      <c r="A1072" t="s">
        <v>25</v>
      </c>
      <c r="B1072" t="s">
        <v>53</v>
      </c>
      <c r="C1072">
        <v>115</v>
      </c>
      <c r="D1072">
        <v>95</v>
      </c>
      <c r="E1072">
        <v>10</v>
      </c>
      <c r="F1072">
        <v>0</v>
      </c>
      <c r="G1072">
        <v>0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4</v>
      </c>
    </row>
    <row r="1073" spans="1:16" customFormat="1" hidden="1" x14ac:dyDescent="0.35">
      <c r="A1073" t="s">
        <v>26</v>
      </c>
      <c r="B1073" t="s">
        <v>53</v>
      </c>
      <c r="C1073" s="1">
        <v>2615</v>
      </c>
      <c r="D1073" s="1">
        <v>2375</v>
      </c>
      <c r="E1073">
        <v>180</v>
      </c>
      <c r="F1073">
        <v>55</v>
      </c>
      <c r="G1073">
        <v>0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</row>
    <row r="1074" spans="1:16" customFormat="1" hidden="1" x14ac:dyDescent="0.35">
      <c r="A1074" t="s">
        <v>28</v>
      </c>
      <c r="B1074" t="s">
        <v>53</v>
      </c>
      <c r="C1074" s="1">
        <v>2140</v>
      </c>
      <c r="D1074" s="1">
        <v>1815</v>
      </c>
      <c r="E1074">
        <v>295</v>
      </c>
      <c r="F1074">
        <v>10</v>
      </c>
      <c r="G1074">
        <v>0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</row>
    <row r="1075" spans="1:16" customFormat="1" hidden="1" x14ac:dyDescent="0.35">
      <c r="A1075" t="s">
        <v>29</v>
      </c>
      <c r="B1075" t="s">
        <v>53</v>
      </c>
      <c r="C1075">
        <v>355</v>
      </c>
      <c r="D1075">
        <v>315</v>
      </c>
      <c r="E1075">
        <v>4</v>
      </c>
      <c r="F1075">
        <v>4</v>
      </c>
      <c r="G1075">
        <v>0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30</v>
      </c>
    </row>
    <row r="1076" spans="1:16" customFormat="1" hidden="1" x14ac:dyDescent="0.35">
      <c r="A1076" t="s">
        <v>30</v>
      </c>
      <c r="B1076" t="s">
        <v>53</v>
      </c>
      <c r="C1076">
        <v>770</v>
      </c>
      <c r="D1076">
        <v>475</v>
      </c>
      <c r="E1076">
        <v>135</v>
      </c>
      <c r="F1076">
        <v>90</v>
      </c>
      <c r="G1076">
        <v>0</v>
      </c>
      <c r="H1076">
        <v>0</v>
      </c>
      <c r="I1076">
        <v>35</v>
      </c>
      <c r="J1076">
        <v>0</v>
      </c>
      <c r="K1076">
        <v>0</v>
      </c>
      <c r="L1076">
        <v>0</v>
      </c>
      <c r="M1076">
        <v>4</v>
      </c>
      <c r="N1076">
        <v>0</v>
      </c>
      <c r="O1076">
        <v>0</v>
      </c>
      <c r="P1076">
        <v>25</v>
      </c>
    </row>
    <row r="1077" spans="1:16" customFormat="1" hidden="1" x14ac:dyDescent="0.35">
      <c r="A1077" t="s">
        <v>32</v>
      </c>
      <c r="B1077" t="s">
        <v>53</v>
      </c>
      <c r="C1077">
        <v>4</v>
      </c>
      <c r="D1077">
        <v>4</v>
      </c>
      <c r="E1077">
        <v>0</v>
      </c>
      <c r="F1077">
        <v>0</v>
      </c>
      <c r="G1077">
        <v>0</v>
      </c>
      <c r="H1077">
        <v>0</v>
      </c>
      <c r="I1077">
        <v>0</v>
      </c>
      <c r="J1077">
        <v>0</v>
      </c>
      <c r="K1077">
        <v>0</v>
      </c>
      <c r="L1077">
        <v>0</v>
      </c>
      <c r="M1077">
        <v>0</v>
      </c>
      <c r="N1077">
        <v>0</v>
      </c>
      <c r="O1077">
        <v>0</v>
      </c>
      <c r="P1077">
        <v>0</v>
      </c>
    </row>
    <row r="1078" spans="1:16" customFormat="1" hidden="1" x14ac:dyDescent="0.35">
      <c r="A1078" t="s">
        <v>78</v>
      </c>
      <c r="B1078" t="s">
        <v>53</v>
      </c>
      <c r="C1078">
        <v>15</v>
      </c>
      <c r="D1078">
        <v>15</v>
      </c>
      <c r="E1078">
        <v>0</v>
      </c>
      <c r="F1078">
        <v>0</v>
      </c>
      <c r="G1078">
        <v>0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</row>
    <row r="1079" spans="1:16" customFormat="1" hidden="1" x14ac:dyDescent="0.35">
      <c r="A1079" t="s">
        <v>33</v>
      </c>
      <c r="B1079" t="s">
        <v>53</v>
      </c>
      <c r="C1079">
        <v>100</v>
      </c>
      <c r="D1079">
        <v>60</v>
      </c>
      <c r="E1079">
        <v>0</v>
      </c>
      <c r="F1079">
        <v>0</v>
      </c>
      <c r="G1079">
        <v>0</v>
      </c>
      <c r="H1079">
        <v>4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35</v>
      </c>
    </row>
    <row r="1080" spans="1:16" customFormat="1" hidden="1" x14ac:dyDescent="0.35">
      <c r="A1080" t="s">
        <v>75</v>
      </c>
      <c r="B1080" t="s">
        <v>53</v>
      </c>
      <c r="C1080">
        <v>25</v>
      </c>
      <c r="D1080">
        <v>25</v>
      </c>
      <c r="E1080">
        <v>0</v>
      </c>
      <c r="F1080">
        <v>0</v>
      </c>
      <c r="G1080">
        <v>0</v>
      </c>
      <c r="H1080">
        <v>0</v>
      </c>
      <c r="I1080">
        <v>0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</row>
    <row r="1081" spans="1:16" customFormat="1" hidden="1" x14ac:dyDescent="0.35">
      <c r="A1081" t="s">
        <v>34</v>
      </c>
      <c r="B1081" t="s">
        <v>53</v>
      </c>
      <c r="C1081">
        <v>15</v>
      </c>
      <c r="D1081">
        <v>10</v>
      </c>
      <c r="E1081">
        <v>0</v>
      </c>
      <c r="F1081">
        <v>0</v>
      </c>
      <c r="G1081">
        <v>0</v>
      </c>
      <c r="H1081">
        <v>0</v>
      </c>
      <c r="I1081">
        <v>0</v>
      </c>
      <c r="J1081">
        <v>4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</row>
    <row r="1082" spans="1:16" customFormat="1" hidden="1" x14ac:dyDescent="0.35">
      <c r="A1082" t="s">
        <v>35</v>
      </c>
      <c r="B1082" t="s">
        <v>53</v>
      </c>
      <c r="C1082">
        <v>4</v>
      </c>
      <c r="D1082">
        <v>4</v>
      </c>
      <c r="E1082">
        <v>0</v>
      </c>
      <c r="F1082">
        <v>0</v>
      </c>
      <c r="G1082">
        <v>0</v>
      </c>
      <c r="H1082">
        <v>0</v>
      </c>
      <c r="I1082">
        <v>0</v>
      </c>
      <c r="J1082">
        <v>0</v>
      </c>
      <c r="K1082">
        <v>0</v>
      </c>
      <c r="L1082">
        <v>0</v>
      </c>
      <c r="M1082">
        <v>0</v>
      </c>
      <c r="N1082">
        <v>0</v>
      </c>
      <c r="O1082">
        <v>0</v>
      </c>
      <c r="P1082">
        <v>0</v>
      </c>
    </row>
    <row r="1083" spans="1:16" customFormat="1" hidden="1" x14ac:dyDescent="0.35">
      <c r="A1083" t="s">
        <v>36</v>
      </c>
      <c r="B1083" t="s">
        <v>53</v>
      </c>
      <c r="C1083">
        <v>180</v>
      </c>
      <c r="D1083">
        <v>120</v>
      </c>
      <c r="E1083">
        <v>0</v>
      </c>
      <c r="F1083">
        <v>0</v>
      </c>
      <c r="G1083">
        <v>0</v>
      </c>
      <c r="H1083">
        <v>45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10</v>
      </c>
    </row>
    <row r="1084" spans="1:16" customFormat="1" hidden="1" x14ac:dyDescent="0.35">
      <c r="A1084" t="s">
        <v>37</v>
      </c>
      <c r="B1084" t="s">
        <v>53</v>
      </c>
      <c r="C1084">
        <v>65</v>
      </c>
      <c r="D1084">
        <v>65</v>
      </c>
      <c r="E1084">
        <v>0</v>
      </c>
      <c r="F1084">
        <v>0</v>
      </c>
      <c r="G1084">
        <v>0</v>
      </c>
      <c r="H1084">
        <v>0</v>
      </c>
      <c r="I1084">
        <v>0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0</v>
      </c>
    </row>
    <row r="1085" spans="1:16" customFormat="1" hidden="1" x14ac:dyDescent="0.35">
      <c r="A1085" t="s">
        <v>39</v>
      </c>
      <c r="B1085" t="s">
        <v>53</v>
      </c>
      <c r="C1085">
        <v>65</v>
      </c>
      <c r="D1085">
        <v>50</v>
      </c>
      <c r="E1085">
        <v>15</v>
      </c>
      <c r="F1085">
        <v>0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</row>
    <row r="1086" spans="1:16" customFormat="1" hidden="1" x14ac:dyDescent="0.35">
      <c r="A1086" t="s">
        <v>41</v>
      </c>
      <c r="B1086" t="s">
        <v>53</v>
      </c>
      <c r="C1086" s="1">
        <v>1750</v>
      </c>
      <c r="D1086" s="1">
        <v>1470</v>
      </c>
      <c r="E1086">
        <v>30</v>
      </c>
      <c r="F1086">
        <v>105</v>
      </c>
      <c r="G1086">
        <v>0</v>
      </c>
      <c r="H1086">
        <v>4</v>
      </c>
      <c r="I1086">
        <v>40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95</v>
      </c>
    </row>
    <row r="1087" spans="1:16" customFormat="1" hidden="1" x14ac:dyDescent="0.35">
      <c r="A1087" t="s">
        <v>42</v>
      </c>
      <c r="B1087" t="s">
        <v>53</v>
      </c>
      <c r="C1087">
        <v>35</v>
      </c>
      <c r="D1087">
        <v>25</v>
      </c>
      <c r="E1087">
        <v>15</v>
      </c>
      <c r="F1087">
        <v>0</v>
      </c>
      <c r="G1087">
        <v>0</v>
      </c>
      <c r="H1087">
        <v>0</v>
      </c>
      <c r="I1087">
        <v>0</v>
      </c>
      <c r="J1087">
        <v>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</row>
    <row r="1088" spans="1:16" customFormat="1" hidden="1" x14ac:dyDescent="0.35">
      <c r="A1088" t="s">
        <v>43</v>
      </c>
      <c r="B1088" t="s">
        <v>53</v>
      </c>
      <c r="C1088">
        <v>95</v>
      </c>
      <c r="D1088">
        <v>95</v>
      </c>
      <c r="E1088">
        <v>0</v>
      </c>
      <c r="F1088">
        <v>0</v>
      </c>
      <c r="G1088">
        <v>0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</row>
    <row r="1089" spans="1:16" customFormat="1" hidden="1" x14ac:dyDescent="0.35">
      <c r="A1089" t="s">
        <v>45</v>
      </c>
      <c r="B1089" t="s">
        <v>53</v>
      </c>
      <c r="C1089">
        <v>30</v>
      </c>
      <c r="D1089">
        <v>30</v>
      </c>
      <c r="E1089">
        <v>0</v>
      </c>
      <c r="F1089">
        <v>0</v>
      </c>
      <c r="G1089">
        <v>0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</row>
    <row r="1090" spans="1:16" customFormat="1" hidden="1" x14ac:dyDescent="0.35">
      <c r="A1090" t="s">
        <v>46</v>
      </c>
      <c r="B1090" t="s">
        <v>53</v>
      </c>
      <c r="C1090">
        <v>225</v>
      </c>
      <c r="D1090">
        <v>215</v>
      </c>
      <c r="E1090">
        <v>10</v>
      </c>
      <c r="F1090">
        <v>0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</row>
    <row r="1091" spans="1:16" customFormat="1" hidden="1" x14ac:dyDescent="0.35">
      <c r="A1091" t="s">
        <v>47</v>
      </c>
      <c r="B1091" t="s">
        <v>53</v>
      </c>
      <c r="C1091">
        <v>65</v>
      </c>
      <c r="D1091">
        <v>65</v>
      </c>
      <c r="E1091">
        <v>0</v>
      </c>
      <c r="F1091">
        <v>0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</row>
    <row r="1092" spans="1:16" customFormat="1" hidden="1" x14ac:dyDescent="0.35">
      <c r="A1092" t="s">
        <v>48</v>
      </c>
      <c r="B1092" t="s">
        <v>53</v>
      </c>
      <c r="C1092" s="1">
        <v>11270</v>
      </c>
      <c r="D1092" s="1">
        <v>9590</v>
      </c>
      <c r="E1092">
        <v>875</v>
      </c>
      <c r="F1092">
        <v>420</v>
      </c>
      <c r="G1092">
        <v>100</v>
      </c>
      <c r="H1092">
        <v>55</v>
      </c>
      <c r="I1092">
        <v>35</v>
      </c>
      <c r="J1092">
        <v>20</v>
      </c>
      <c r="K1092">
        <v>0</v>
      </c>
      <c r="L1092">
        <v>0</v>
      </c>
      <c r="M1092">
        <v>0</v>
      </c>
      <c r="N1092">
        <v>0</v>
      </c>
      <c r="O1092">
        <v>30</v>
      </c>
      <c r="P1092">
        <v>100</v>
      </c>
    </row>
    <row r="1093" spans="1:16" customFormat="1" hidden="1" x14ac:dyDescent="0.35">
      <c r="A1093" t="s">
        <v>49</v>
      </c>
      <c r="B1093" t="s">
        <v>53</v>
      </c>
      <c r="C1093">
        <v>30</v>
      </c>
      <c r="D1093">
        <v>10</v>
      </c>
      <c r="E1093">
        <v>20</v>
      </c>
      <c r="F1093">
        <v>0</v>
      </c>
      <c r="G1093">
        <v>0</v>
      </c>
      <c r="H1093">
        <v>0</v>
      </c>
      <c r="I1093">
        <v>0</v>
      </c>
      <c r="J1093">
        <v>0</v>
      </c>
      <c r="K1093">
        <v>0</v>
      </c>
      <c r="L1093">
        <v>0</v>
      </c>
      <c r="M1093">
        <v>0</v>
      </c>
      <c r="N1093">
        <v>0</v>
      </c>
      <c r="O1093">
        <v>0</v>
      </c>
      <c r="P1093">
        <v>0</v>
      </c>
    </row>
    <row r="1094" spans="1:16" customFormat="1" hidden="1" x14ac:dyDescent="0.35">
      <c r="A1094" t="s">
        <v>50</v>
      </c>
      <c r="B1094" t="s">
        <v>53</v>
      </c>
      <c r="C1094">
        <v>35</v>
      </c>
      <c r="D1094">
        <v>15</v>
      </c>
      <c r="E1094">
        <v>4</v>
      </c>
      <c r="F1094">
        <v>0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15</v>
      </c>
    </row>
    <row r="1095" spans="1:16" customFormat="1" hidden="1" x14ac:dyDescent="0.35">
      <c r="A1095" t="s">
        <v>51</v>
      </c>
      <c r="B1095" t="s">
        <v>53</v>
      </c>
      <c r="C1095">
        <v>50</v>
      </c>
      <c r="D1095">
        <v>40</v>
      </c>
      <c r="E1095">
        <v>0</v>
      </c>
      <c r="F1095">
        <v>0</v>
      </c>
      <c r="G1095">
        <v>10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</row>
    <row r="1096" spans="1:16" customFormat="1" hidden="1" x14ac:dyDescent="0.35">
      <c r="A1096" t="s">
        <v>52</v>
      </c>
      <c r="B1096" t="s">
        <v>53</v>
      </c>
      <c r="C1096">
        <v>175</v>
      </c>
      <c r="D1096">
        <v>85</v>
      </c>
      <c r="E1096">
        <v>0</v>
      </c>
      <c r="F1096">
        <v>0</v>
      </c>
      <c r="G1096">
        <v>0</v>
      </c>
      <c r="H1096">
        <v>0</v>
      </c>
      <c r="I1096">
        <v>0</v>
      </c>
      <c r="J1096">
        <v>10</v>
      </c>
      <c r="K1096">
        <v>0</v>
      </c>
      <c r="L1096">
        <v>15</v>
      </c>
      <c r="M1096">
        <v>35</v>
      </c>
      <c r="N1096">
        <v>0</v>
      </c>
      <c r="O1096">
        <v>0</v>
      </c>
      <c r="P1096">
        <v>15</v>
      </c>
    </row>
    <row r="1097" spans="1:16" customFormat="1" hidden="1" x14ac:dyDescent="0.35">
      <c r="A1097" t="s">
        <v>53</v>
      </c>
      <c r="B1097" t="s">
        <v>53</v>
      </c>
      <c r="C1097" s="1">
        <v>199980</v>
      </c>
      <c r="D1097" s="1">
        <v>155755</v>
      </c>
      <c r="E1097" s="1">
        <v>17410</v>
      </c>
      <c r="F1097" s="1">
        <v>3995</v>
      </c>
      <c r="G1097" s="1">
        <v>1195</v>
      </c>
      <c r="H1097">
        <v>940</v>
      </c>
      <c r="I1097">
        <v>390</v>
      </c>
      <c r="J1097" s="1">
        <v>1295</v>
      </c>
      <c r="K1097">
        <v>0</v>
      </c>
      <c r="L1097">
        <v>30</v>
      </c>
      <c r="M1097">
        <v>75</v>
      </c>
      <c r="N1097">
        <v>45</v>
      </c>
      <c r="O1097">
        <v>310</v>
      </c>
      <c r="P1097" s="1">
        <v>1265</v>
      </c>
    </row>
    <row r="1098" spans="1:16" customFormat="1" hidden="1" x14ac:dyDescent="0.35">
      <c r="A1098" t="s">
        <v>54</v>
      </c>
      <c r="B1098" t="s">
        <v>53</v>
      </c>
      <c r="C1098">
        <v>25</v>
      </c>
      <c r="D1098">
        <v>25</v>
      </c>
      <c r="E1098">
        <v>0</v>
      </c>
      <c r="F1098">
        <v>0</v>
      </c>
      <c r="G1098">
        <v>0</v>
      </c>
      <c r="H1098">
        <v>0</v>
      </c>
      <c r="I1098">
        <v>0</v>
      </c>
      <c r="J1098">
        <v>0</v>
      </c>
      <c r="K1098">
        <v>0</v>
      </c>
      <c r="L1098">
        <v>0</v>
      </c>
      <c r="M1098">
        <v>0</v>
      </c>
      <c r="N1098">
        <v>0</v>
      </c>
      <c r="O1098">
        <v>0</v>
      </c>
      <c r="P1098">
        <v>0</v>
      </c>
    </row>
    <row r="1099" spans="1:16" customFormat="1" hidden="1" x14ac:dyDescent="0.35">
      <c r="A1099" t="s">
        <v>55</v>
      </c>
      <c r="B1099" t="s">
        <v>53</v>
      </c>
      <c r="C1099">
        <v>70</v>
      </c>
      <c r="D1099">
        <v>50</v>
      </c>
      <c r="E1099">
        <v>0</v>
      </c>
      <c r="F1099">
        <v>0</v>
      </c>
      <c r="G1099">
        <v>20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</row>
    <row r="1100" spans="1:16" customFormat="1" hidden="1" x14ac:dyDescent="0.35">
      <c r="A1100" t="s">
        <v>56</v>
      </c>
      <c r="B1100" t="s">
        <v>53</v>
      </c>
      <c r="C1100">
        <v>4</v>
      </c>
      <c r="D1100">
        <v>4</v>
      </c>
      <c r="E1100">
        <v>0</v>
      </c>
      <c r="F1100">
        <v>0</v>
      </c>
      <c r="G1100">
        <v>0</v>
      </c>
      <c r="H1100">
        <v>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</row>
    <row r="1101" spans="1:16" customFormat="1" hidden="1" x14ac:dyDescent="0.35">
      <c r="A1101" t="s">
        <v>57</v>
      </c>
      <c r="B1101" t="s">
        <v>53</v>
      </c>
      <c r="C1101">
        <v>385</v>
      </c>
      <c r="D1101">
        <v>310</v>
      </c>
      <c r="E1101">
        <v>55</v>
      </c>
      <c r="F1101">
        <v>10</v>
      </c>
      <c r="G1101">
        <v>10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</row>
    <row r="1102" spans="1:16" customFormat="1" hidden="1" x14ac:dyDescent="0.35">
      <c r="A1102" t="s">
        <v>58</v>
      </c>
      <c r="B1102" t="s">
        <v>53</v>
      </c>
      <c r="C1102">
        <v>70</v>
      </c>
      <c r="D1102">
        <v>55</v>
      </c>
      <c r="E1102">
        <v>0</v>
      </c>
      <c r="F1102">
        <v>0</v>
      </c>
      <c r="G1102">
        <v>0</v>
      </c>
      <c r="H1102">
        <v>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</row>
    <row r="1103" spans="1:16" customFormat="1" hidden="1" x14ac:dyDescent="0.35">
      <c r="A1103" t="s">
        <v>59</v>
      </c>
      <c r="B1103" t="s">
        <v>53</v>
      </c>
      <c r="C1103">
        <v>45</v>
      </c>
      <c r="D1103">
        <v>45</v>
      </c>
      <c r="E1103">
        <v>0</v>
      </c>
      <c r="F1103">
        <v>0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</row>
    <row r="1104" spans="1:16" customFormat="1" hidden="1" x14ac:dyDescent="0.35">
      <c r="A1104" t="s">
        <v>62</v>
      </c>
      <c r="B1104" t="s">
        <v>53</v>
      </c>
      <c r="C1104">
        <v>550</v>
      </c>
      <c r="D1104">
        <v>495</v>
      </c>
      <c r="E1104">
        <v>45</v>
      </c>
      <c r="F1104">
        <v>0</v>
      </c>
      <c r="G1104">
        <v>10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</row>
    <row r="1105" spans="1:16" customFormat="1" hidden="1" x14ac:dyDescent="0.35">
      <c r="A1105" t="s">
        <v>63</v>
      </c>
      <c r="B1105" t="s">
        <v>53</v>
      </c>
      <c r="C1105">
        <v>60</v>
      </c>
      <c r="D1105">
        <v>25</v>
      </c>
      <c r="E1105">
        <v>15</v>
      </c>
      <c r="F1105">
        <v>20</v>
      </c>
      <c r="G1105">
        <v>0</v>
      </c>
      <c r="H1105">
        <v>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</row>
    <row r="1106" spans="1:16" customFormat="1" hidden="1" x14ac:dyDescent="0.35">
      <c r="A1106" t="s">
        <v>64</v>
      </c>
      <c r="B1106" t="s">
        <v>53</v>
      </c>
      <c r="C1106" s="1">
        <v>21400</v>
      </c>
      <c r="D1106" s="1">
        <v>18180</v>
      </c>
      <c r="E1106" s="1">
        <v>1855</v>
      </c>
      <c r="F1106">
        <v>735</v>
      </c>
      <c r="G1106">
        <v>190</v>
      </c>
      <c r="H1106">
        <v>55</v>
      </c>
      <c r="I1106">
        <v>35</v>
      </c>
      <c r="J1106">
        <v>90</v>
      </c>
      <c r="K1106">
        <v>0</v>
      </c>
      <c r="L1106">
        <v>10</v>
      </c>
      <c r="M1106">
        <v>0</v>
      </c>
      <c r="N1106">
        <v>0</v>
      </c>
      <c r="O1106">
        <v>45</v>
      </c>
      <c r="P1106">
        <v>165</v>
      </c>
    </row>
    <row r="1107" spans="1:16" customFormat="1" hidden="1" x14ac:dyDescent="0.35">
      <c r="A1107" t="s">
        <v>65</v>
      </c>
      <c r="B1107" t="s">
        <v>53</v>
      </c>
      <c r="C1107">
        <v>145</v>
      </c>
      <c r="D1107">
        <v>60</v>
      </c>
      <c r="E1107">
        <v>0</v>
      </c>
      <c r="F1107">
        <v>0</v>
      </c>
      <c r="G1107">
        <v>65</v>
      </c>
      <c r="H1107">
        <v>0</v>
      </c>
      <c r="I1107">
        <v>25</v>
      </c>
      <c r="J1107">
        <v>0</v>
      </c>
      <c r="K1107">
        <v>0</v>
      </c>
      <c r="L1107">
        <v>0</v>
      </c>
      <c r="M1107">
        <v>0</v>
      </c>
      <c r="N1107">
        <v>0</v>
      </c>
      <c r="O1107">
        <v>0</v>
      </c>
      <c r="P1107">
        <v>0</v>
      </c>
    </row>
    <row r="1108" spans="1:16" customFormat="1" hidden="1" x14ac:dyDescent="0.35">
      <c r="A1108" t="s">
        <v>66</v>
      </c>
      <c r="B1108" t="s">
        <v>53</v>
      </c>
      <c r="C1108">
        <v>20</v>
      </c>
      <c r="D1108">
        <v>20</v>
      </c>
      <c r="E1108">
        <v>0</v>
      </c>
      <c r="F1108">
        <v>0</v>
      </c>
      <c r="G1108">
        <v>0</v>
      </c>
      <c r="H1108">
        <v>0</v>
      </c>
      <c r="I1108">
        <v>0</v>
      </c>
      <c r="J1108">
        <v>0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</row>
    <row r="1109" spans="1:16" customFormat="1" hidden="1" x14ac:dyDescent="0.35">
      <c r="A1109" t="s">
        <v>68</v>
      </c>
      <c r="B1109" t="s">
        <v>53</v>
      </c>
      <c r="C1109">
        <v>120</v>
      </c>
      <c r="D1109">
        <v>75</v>
      </c>
      <c r="E1109">
        <v>25</v>
      </c>
      <c r="F1109">
        <v>10</v>
      </c>
      <c r="G1109">
        <v>0</v>
      </c>
      <c r="H1109">
        <v>10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</row>
    <row r="1110" spans="1:16" customFormat="1" hidden="1" x14ac:dyDescent="0.35">
      <c r="A1110" t="s">
        <v>69</v>
      </c>
      <c r="B1110" t="s">
        <v>53</v>
      </c>
      <c r="C1110">
        <v>215</v>
      </c>
      <c r="D1110">
        <v>185</v>
      </c>
      <c r="E1110">
        <v>35</v>
      </c>
      <c r="F1110">
        <v>0</v>
      </c>
      <c r="G1110">
        <v>0</v>
      </c>
      <c r="H1110">
        <v>0</v>
      </c>
      <c r="I1110">
        <v>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</row>
    <row r="1111" spans="1:16" customFormat="1" hidden="1" x14ac:dyDescent="0.35">
      <c r="A1111" t="s">
        <v>71</v>
      </c>
      <c r="B1111" t="s">
        <v>53</v>
      </c>
      <c r="C1111">
        <v>480</v>
      </c>
      <c r="D1111">
        <v>310</v>
      </c>
      <c r="E1111">
        <v>100</v>
      </c>
      <c r="F1111">
        <v>25</v>
      </c>
      <c r="G1111">
        <v>40</v>
      </c>
      <c r="H1111">
        <v>0</v>
      </c>
      <c r="I1111">
        <v>0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</row>
    <row r="1112" spans="1:16" customFormat="1" hidden="1" x14ac:dyDescent="0.35">
      <c r="A1112" t="s">
        <v>72</v>
      </c>
      <c r="B1112" t="s">
        <v>53</v>
      </c>
      <c r="C1112">
        <v>55</v>
      </c>
      <c r="D1112">
        <v>55</v>
      </c>
      <c r="E1112">
        <v>0</v>
      </c>
      <c r="F1112">
        <v>0</v>
      </c>
      <c r="G1112">
        <v>0</v>
      </c>
      <c r="H1112">
        <v>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</row>
    <row r="1113" spans="1:16" customFormat="1" hidden="1" x14ac:dyDescent="0.35">
      <c r="A1113" t="s">
        <v>25</v>
      </c>
      <c r="B1113" t="s">
        <v>54</v>
      </c>
      <c r="C1113">
        <v>25</v>
      </c>
      <c r="D1113">
        <v>15</v>
      </c>
      <c r="E1113">
        <v>0</v>
      </c>
      <c r="F1113">
        <v>0</v>
      </c>
      <c r="G1113">
        <v>0</v>
      </c>
      <c r="H1113">
        <v>10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</row>
    <row r="1114" spans="1:16" customFormat="1" hidden="1" x14ac:dyDescent="0.35">
      <c r="A1114" t="s">
        <v>28</v>
      </c>
      <c r="B1114" t="s">
        <v>54</v>
      </c>
      <c r="C1114">
        <v>90</v>
      </c>
      <c r="D1114">
        <v>90</v>
      </c>
      <c r="E1114">
        <v>0</v>
      </c>
      <c r="F1114">
        <v>0</v>
      </c>
      <c r="G1114">
        <v>0</v>
      </c>
      <c r="H1114">
        <v>0</v>
      </c>
      <c r="I1114">
        <v>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</row>
    <row r="1115" spans="1:16" customFormat="1" hidden="1" x14ac:dyDescent="0.35">
      <c r="A1115" t="s">
        <v>30</v>
      </c>
      <c r="B1115" t="s">
        <v>54</v>
      </c>
      <c r="C1115">
        <v>220</v>
      </c>
      <c r="D1115">
        <v>125</v>
      </c>
      <c r="E1115">
        <v>75</v>
      </c>
      <c r="F1115">
        <v>0</v>
      </c>
      <c r="G1115">
        <v>0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15</v>
      </c>
    </row>
    <row r="1116" spans="1:16" customFormat="1" hidden="1" x14ac:dyDescent="0.35">
      <c r="A1116" t="s">
        <v>33</v>
      </c>
      <c r="B1116" t="s">
        <v>54</v>
      </c>
      <c r="C1116">
        <v>200</v>
      </c>
      <c r="D1116">
        <v>165</v>
      </c>
      <c r="E1116">
        <v>4</v>
      </c>
      <c r="F1116">
        <v>4</v>
      </c>
      <c r="G1116">
        <v>0</v>
      </c>
      <c r="H1116">
        <v>25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</row>
    <row r="1117" spans="1:16" customFormat="1" hidden="1" x14ac:dyDescent="0.35">
      <c r="A1117" t="s">
        <v>75</v>
      </c>
      <c r="B1117" t="s">
        <v>54</v>
      </c>
      <c r="C1117">
        <v>505</v>
      </c>
      <c r="D1117">
        <v>55</v>
      </c>
      <c r="E1117">
        <v>60</v>
      </c>
      <c r="F1117">
        <v>95</v>
      </c>
      <c r="G1117">
        <v>80</v>
      </c>
      <c r="H1117">
        <v>125</v>
      </c>
      <c r="I1117">
        <v>90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</row>
    <row r="1118" spans="1:16" customFormat="1" hidden="1" x14ac:dyDescent="0.35">
      <c r="A1118" t="s">
        <v>36</v>
      </c>
      <c r="B1118" t="s">
        <v>54</v>
      </c>
      <c r="C1118">
        <v>380</v>
      </c>
      <c r="D1118">
        <v>285</v>
      </c>
      <c r="E1118">
        <v>35</v>
      </c>
      <c r="F1118">
        <v>0</v>
      </c>
      <c r="G1118">
        <v>0</v>
      </c>
      <c r="H1118">
        <v>0</v>
      </c>
      <c r="I1118">
        <v>0</v>
      </c>
      <c r="J1118">
        <v>15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</row>
    <row r="1119" spans="1:16" customFormat="1" hidden="1" x14ac:dyDescent="0.35">
      <c r="A1119" t="s">
        <v>37</v>
      </c>
      <c r="B1119" t="s">
        <v>54</v>
      </c>
      <c r="C1119">
        <v>90</v>
      </c>
      <c r="D1119">
        <v>90</v>
      </c>
      <c r="E1119">
        <v>0</v>
      </c>
      <c r="F1119">
        <v>0</v>
      </c>
      <c r="G1119">
        <v>0</v>
      </c>
      <c r="H1119">
        <v>0</v>
      </c>
      <c r="I1119">
        <v>0</v>
      </c>
      <c r="J1119">
        <v>0</v>
      </c>
      <c r="K1119">
        <v>0</v>
      </c>
      <c r="L1119">
        <v>0</v>
      </c>
      <c r="M1119">
        <v>0</v>
      </c>
      <c r="N1119">
        <v>0</v>
      </c>
      <c r="O1119">
        <v>0</v>
      </c>
      <c r="P1119">
        <v>0</v>
      </c>
    </row>
    <row r="1120" spans="1:16" customFormat="1" hidden="1" x14ac:dyDescent="0.35">
      <c r="A1120" t="s">
        <v>40</v>
      </c>
      <c r="B1120" t="s">
        <v>54</v>
      </c>
      <c r="C1120">
        <v>95</v>
      </c>
      <c r="D1120">
        <v>0</v>
      </c>
      <c r="E1120">
        <v>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</row>
    <row r="1121" spans="1:16" customFormat="1" hidden="1" x14ac:dyDescent="0.35">
      <c r="A1121" t="s">
        <v>41</v>
      </c>
      <c r="B1121" t="s">
        <v>54</v>
      </c>
      <c r="C1121">
        <v>45</v>
      </c>
      <c r="D1121">
        <v>45</v>
      </c>
      <c r="E1121">
        <v>0</v>
      </c>
      <c r="F1121">
        <v>0</v>
      </c>
      <c r="G1121">
        <v>0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</row>
    <row r="1122" spans="1:16" customFormat="1" hidden="1" x14ac:dyDescent="0.35">
      <c r="A1122" t="s">
        <v>42</v>
      </c>
      <c r="B1122" t="s">
        <v>54</v>
      </c>
      <c r="C1122">
        <v>740</v>
      </c>
      <c r="D1122">
        <v>555</v>
      </c>
      <c r="E1122">
        <v>60</v>
      </c>
      <c r="F1122">
        <v>30</v>
      </c>
      <c r="G1122">
        <v>20</v>
      </c>
      <c r="H1122">
        <v>4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65</v>
      </c>
    </row>
    <row r="1123" spans="1:16" customFormat="1" hidden="1" x14ac:dyDescent="0.35">
      <c r="A1123" t="s">
        <v>43</v>
      </c>
      <c r="B1123" t="s">
        <v>54</v>
      </c>
      <c r="C1123">
        <v>45</v>
      </c>
      <c r="D1123">
        <v>45</v>
      </c>
      <c r="E1123">
        <v>0</v>
      </c>
      <c r="F1123">
        <v>0</v>
      </c>
      <c r="G1123">
        <v>0</v>
      </c>
      <c r="H1123">
        <v>0</v>
      </c>
      <c r="I1123">
        <v>0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0</v>
      </c>
    </row>
    <row r="1124" spans="1:16" customFormat="1" hidden="1" x14ac:dyDescent="0.35">
      <c r="A1124" t="s">
        <v>45</v>
      </c>
      <c r="B1124" t="s">
        <v>54</v>
      </c>
      <c r="C1124">
        <v>145</v>
      </c>
      <c r="D1124">
        <v>145</v>
      </c>
      <c r="E1124">
        <v>0</v>
      </c>
      <c r="F1124">
        <v>0</v>
      </c>
      <c r="G1124">
        <v>0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</row>
    <row r="1125" spans="1:16" customFormat="1" hidden="1" x14ac:dyDescent="0.35">
      <c r="A1125" t="s">
        <v>46</v>
      </c>
      <c r="B1125" t="s">
        <v>54</v>
      </c>
      <c r="C1125">
        <v>10</v>
      </c>
      <c r="D1125">
        <v>10</v>
      </c>
      <c r="E1125">
        <v>0</v>
      </c>
      <c r="F1125">
        <v>0</v>
      </c>
      <c r="G1125">
        <v>0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</row>
    <row r="1126" spans="1:16" customFormat="1" hidden="1" x14ac:dyDescent="0.35">
      <c r="A1126" t="s">
        <v>47</v>
      </c>
      <c r="B1126" t="s">
        <v>54</v>
      </c>
      <c r="C1126">
        <v>170</v>
      </c>
      <c r="D1126">
        <v>105</v>
      </c>
      <c r="E1126">
        <v>10</v>
      </c>
      <c r="F1126">
        <v>0</v>
      </c>
      <c r="G1126">
        <v>0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30</v>
      </c>
      <c r="N1126">
        <v>0</v>
      </c>
      <c r="O1126">
        <v>0</v>
      </c>
      <c r="P1126">
        <v>25</v>
      </c>
    </row>
    <row r="1127" spans="1:16" customFormat="1" hidden="1" x14ac:dyDescent="0.35">
      <c r="A1127" t="s">
        <v>48</v>
      </c>
      <c r="B1127" t="s">
        <v>54</v>
      </c>
      <c r="C1127">
        <v>30</v>
      </c>
      <c r="D1127">
        <v>4</v>
      </c>
      <c r="E1127">
        <v>10</v>
      </c>
      <c r="F1127">
        <v>0</v>
      </c>
      <c r="G1127">
        <v>0</v>
      </c>
      <c r="H1127">
        <v>0</v>
      </c>
      <c r="I1127">
        <v>0</v>
      </c>
      <c r="J1127">
        <v>0</v>
      </c>
      <c r="K1127">
        <v>0</v>
      </c>
      <c r="L1127">
        <v>10</v>
      </c>
      <c r="M1127">
        <v>10</v>
      </c>
      <c r="N1127">
        <v>0</v>
      </c>
      <c r="O1127">
        <v>0</v>
      </c>
      <c r="P1127">
        <v>0</v>
      </c>
    </row>
    <row r="1128" spans="1:16" customFormat="1" hidden="1" x14ac:dyDescent="0.35">
      <c r="A1128" t="s">
        <v>49</v>
      </c>
      <c r="B1128" t="s">
        <v>54</v>
      </c>
      <c r="C1128">
        <v>10</v>
      </c>
      <c r="D1128">
        <v>10</v>
      </c>
      <c r="E1128">
        <v>0</v>
      </c>
      <c r="F1128">
        <v>0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0</v>
      </c>
      <c r="N1128">
        <v>0</v>
      </c>
      <c r="O1128">
        <v>0</v>
      </c>
      <c r="P1128">
        <v>0</v>
      </c>
    </row>
    <row r="1129" spans="1:16" customFormat="1" hidden="1" x14ac:dyDescent="0.35">
      <c r="A1129" t="s">
        <v>50</v>
      </c>
      <c r="B1129" t="s">
        <v>54</v>
      </c>
      <c r="C1129">
        <v>35</v>
      </c>
      <c r="D1129">
        <v>35</v>
      </c>
      <c r="E1129">
        <v>0</v>
      </c>
      <c r="F1129">
        <v>0</v>
      </c>
      <c r="G1129">
        <v>0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</row>
    <row r="1130" spans="1:16" customFormat="1" hidden="1" x14ac:dyDescent="0.35">
      <c r="A1130" t="s">
        <v>51</v>
      </c>
      <c r="B1130" t="s">
        <v>54</v>
      </c>
      <c r="C1130">
        <v>70</v>
      </c>
      <c r="D1130">
        <v>60</v>
      </c>
      <c r="E1130">
        <v>10</v>
      </c>
      <c r="F1130">
        <v>0</v>
      </c>
      <c r="G1130">
        <v>0</v>
      </c>
      <c r="H1130">
        <v>0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</row>
    <row r="1131" spans="1:16" customFormat="1" hidden="1" x14ac:dyDescent="0.35">
      <c r="A1131" t="s">
        <v>52</v>
      </c>
      <c r="B1131" t="s">
        <v>54</v>
      </c>
      <c r="C1131">
        <v>40</v>
      </c>
      <c r="D1131">
        <v>40</v>
      </c>
      <c r="E1131">
        <v>0</v>
      </c>
      <c r="F1131">
        <v>0</v>
      </c>
      <c r="G1131">
        <v>0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</row>
    <row r="1132" spans="1:16" customFormat="1" hidden="1" x14ac:dyDescent="0.35">
      <c r="A1132" t="s">
        <v>53</v>
      </c>
      <c r="B1132" t="s">
        <v>54</v>
      </c>
      <c r="C1132">
        <v>25</v>
      </c>
      <c r="D1132">
        <v>20</v>
      </c>
      <c r="E1132">
        <v>0</v>
      </c>
      <c r="F1132">
        <v>0</v>
      </c>
      <c r="G1132">
        <v>0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0</v>
      </c>
      <c r="P1132">
        <v>0</v>
      </c>
    </row>
    <row r="1133" spans="1:16" customFormat="1" hidden="1" x14ac:dyDescent="0.35">
      <c r="A1133" t="s">
        <v>54</v>
      </c>
      <c r="B1133" t="s">
        <v>54</v>
      </c>
      <c r="C1133" s="1">
        <v>113090</v>
      </c>
      <c r="D1133" s="1">
        <v>82675</v>
      </c>
      <c r="E1133" s="1">
        <v>8025</v>
      </c>
      <c r="F1133" s="1">
        <v>1825</v>
      </c>
      <c r="G1133">
        <v>435</v>
      </c>
      <c r="H1133">
        <v>400</v>
      </c>
      <c r="I1133">
        <v>485</v>
      </c>
      <c r="J1133" s="1">
        <v>1830</v>
      </c>
      <c r="K1133">
        <v>0</v>
      </c>
      <c r="L1133">
        <v>0</v>
      </c>
      <c r="M1133">
        <v>4</v>
      </c>
      <c r="N1133">
        <v>20</v>
      </c>
      <c r="O1133">
        <v>395</v>
      </c>
      <c r="P1133">
        <v>450</v>
      </c>
    </row>
    <row r="1134" spans="1:16" customFormat="1" hidden="1" x14ac:dyDescent="0.35">
      <c r="A1134" t="s">
        <v>55</v>
      </c>
      <c r="B1134" t="s">
        <v>54</v>
      </c>
      <c r="C1134">
        <v>10</v>
      </c>
      <c r="D1134">
        <v>10</v>
      </c>
      <c r="E1134">
        <v>0</v>
      </c>
      <c r="F1134">
        <v>0</v>
      </c>
      <c r="G1134">
        <v>0</v>
      </c>
      <c r="H1134">
        <v>0</v>
      </c>
      <c r="I1134">
        <v>0</v>
      </c>
      <c r="J1134">
        <v>0</v>
      </c>
      <c r="K1134">
        <v>0</v>
      </c>
      <c r="L1134">
        <v>0</v>
      </c>
      <c r="M1134">
        <v>0</v>
      </c>
      <c r="N1134">
        <v>0</v>
      </c>
      <c r="O1134">
        <v>0</v>
      </c>
      <c r="P1134">
        <v>0</v>
      </c>
    </row>
    <row r="1135" spans="1:16" customFormat="1" hidden="1" x14ac:dyDescent="0.35">
      <c r="A1135" t="s">
        <v>56</v>
      </c>
      <c r="B1135" t="s">
        <v>54</v>
      </c>
      <c r="C1135" s="1">
        <v>7655</v>
      </c>
      <c r="D1135" s="1">
        <v>6045</v>
      </c>
      <c r="E1135">
        <v>990</v>
      </c>
      <c r="F1135">
        <v>125</v>
      </c>
      <c r="G1135">
        <v>220</v>
      </c>
      <c r="H1135">
        <v>100</v>
      </c>
      <c r="I1135">
        <v>45</v>
      </c>
      <c r="J1135">
        <v>65</v>
      </c>
      <c r="K1135">
        <v>0</v>
      </c>
      <c r="L1135">
        <v>0</v>
      </c>
      <c r="M1135">
        <v>0</v>
      </c>
      <c r="N1135">
        <v>0</v>
      </c>
      <c r="O1135">
        <v>25</v>
      </c>
      <c r="P1135">
        <v>0</v>
      </c>
    </row>
    <row r="1136" spans="1:16" customFormat="1" hidden="1" x14ac:dyDescent="0.35">
      <c r="A1136" t="s">
        <v>57</v>
      </c>
      <c r="B1136" t="s">
        <v>54</v>
      </c>
      <c r="C1136">
        <v>125</v>
      </c>
      <c r="D1136">
        <v>90</v>
      </c>
      <c r="E1136">
        <v>0</v>
      </c>
      <c r="F1136">
        <v>0</v>
      </c>
      <c r="G1136">
        <v>10</v>
      </c>
      <c r="H1136">
        <v>0</v>
      </c>
      <c r="I1136">
        <v>0</v>
      </c>
      <c r="J1136">
        <v>0</v>
      </c>
      <c r="K1136">
        <v>0</v>
      </c>
      <c r="L1136">
        <v>0</v>
      </c>
      <c r="M1136">
        <v>0</v>
      </c>
      <c r="N1136">
        <v>0</v>
      </c>
      <c r="O1136">
        <v>0</v>
      </c>
      <c r="P1136">
        <v>25</v>
      </c>
    </row>
    <row r="1137" spans="1:16" customFormat="1" hidden="1" x14ac:dyDescent="0.35">
      <c r="A1137" t="s">
        <v>63</v>
      </c>
      <c r="B1137" t="s">
        <v>54</v>
      </c>
      <c r="C1137">
        <v>10</v>
      </c>
      <c r="D1137">
        <v>0</v>
      </c>
      <c r="E1137">
        <v>0</v>
      </c>
      <c r="F1137">
        <v>0</v>
      </c>
      <c r="G1137">
        <v>0</v>
      </c>
      <c r="H1137">
        <v>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10</v>
      </c>
    </row>
    <row r="1138" spans="1:16" customFormat="1" hidden="1" x14ac:dyDescent="0.35">
      <c r="A1138" t="s">
        <v>64</v>
      </c>
      <c r="B1138" t="s">
        <v>54</v>
      </c>
      <c r="C1138">
        <v>30</v>
      </c>
      <c r="D1138">
        <v>30</v>
      </c>
      <c r="E1138">
        <v>0</v>
      </c>
      <c r="F1138">
        <v>0</v>
      </c>
      <c r="G1138">
        <v>0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</row>
    <row r="1139" spans="1:16" customFormat="1" hidden="1" x14ac:dyDescent="0.35">
      <c r="A1139" t="s">
        <v>68</v>
      </c>
      <c r="B1139" t="s">
        <v>54</v>
      </c>
      <c r="C1139">
        <v>160</v>
      </c>
      <c r="D1139">
        <v>135</v>
      </c>
      <c r="E1139">
        <v>0</v>
      </c>
      <c r="F1139">
        <v>0</v>
      </c>
      <c r="G1139">
        <v>0</v>
      </c>
      <c r="H1139">
        <v>15</v>
      </c>
      <c r="I1139">
        <v>0</v>
      </c>
      <c r="J1139">
        <v>10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</row>
    <row r="1140" spans="1:16" customFormat="1" hidden="1" x14ac:dyDescent="0.35">
      <c r="A1140" t="s">
        <v>70</v>
      </c>
      <c r="B1140" t="s">
        <v>54</v>
      </c>
      <c r="C1140">
        <v>235</v>
      </c>
      <c r="D1140">
        <v>170</v>
      </c>
      <c r="E1140">
        <v>65</v>
      </c>
      <c r="F1140">
        <v>0</v>
      </c>
      <c r="G1140">
        <v>0</v>
      </c>
      <c r="H1140">
        <v>0</v>
      </c>
      <c r="I1140">
        <v>0</v>
      </c>
      <c r="J1140">
        <v>0</v>
      </c>
      <c r="K1140">
        <v>0</v>
      </c>
      <c r="L1140">
        <v>0</v>
      </c>
      <c r="M1140">
        <v>0</v>
      </c>
      <c r="N1140">
        <v>0</v>
      </c>
      <c r="O1140">
        <v>0</v>
      </c>
      <c r="P1140">
        <v>0</v>
      </c>
    </row>
    <row r="1141" spans="1:16" customFormat="1" hidden="1" x14ac:dyDescent="0.35">
      <c r="A1141" t="s">
        <v>72</v>
      </c>
      <c r="B1141" t="s">
        <v>54</v>
      </c>
      <c r="C1141">
        <v>4</v>
      </c>
      <c r="D1141">
        <v>4</v>
      </c>
      <c r="E1141">
        <v>0</v>
      </c>
      <c r="F1141">
        <v>0</v>
      </c>
      <c r="G1141">
        <v>0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4</v>
      </c>
    </row>
    <row r="1142" spans="1:16" customFormat="1" hidden="1" x14ac:dyDescent="0.35">
      <c r="A1142" t="s">
        <v>22</v>
      </c>
      <c r="B1142" t="s">
        <v>55</v>
      </c>
      <c r="C1142" s="1">
        <v>37275</v>
      </c>
      <c r="D1142" s="1">
        <v>27575</v>
      </c>
      <c r="E1142" s="1">
        <v>3880</v>
      </c>
      <c r="F1142" s="1">
        <v>1005</v>
      </c>
      <c r="G1142">
        <v>455</v>
      </c>
      <c r="H1142">
        <v>160</v>
      </c>
      <c r="I1142">
        <v>130</v>
      </c>
      <c r="J1142" s="1">
        <v>1460</v>
      </c>
      <c r="K1142">
        <v>10</v>
      </c>
      <c r="L1142" s="1">
        <v>1435</v>
      </c>
      <c r="M1142">
        <v>85</v>
      </c>
      <c r="N1142">
        <v>15</v>
      </c>
      <c r="O1142">
        <v>190</v>
      </c>
      <c r="P1142">
        <v>395</v>
      </c>
    </row>
    <row r="1143" spans="1:16" customFormat="1" hidden="1" x14ac:dyDescent="0.35">
      <c r="A1143" t="s">
        <v>24</v>
      </c>
      <c r="B1143" t="s">
        <v>55</v>
      </c>
      <c r="C1143">
        <v>100</v>
      </c>
      <c r="D1143">
        <v>90</v>
      </c>
      <c r="E1143">
        <v>0</v>
      </c>
      <c r="F1143">
        <v>4</v>
      </c>
      <c r="G1143">
        <v>0</v>
      </c>
      <c r="H1143">
        <v>0</v>
      </c>
      <c r="I1143">
        <v>0</v>
      </c>
      <c r="J1143">
        <v>0</v>
      </c>
      <c r="K1143">
        <v>0</v>
      </c>
      <c r="L1143">
        <v>0</v>
      </c>
      <c r="M1143">
        <v>0</v>
      </c>
      <c r="N1143">
        <v>0</v>
      </c>
      <c r="O1143">
        <v>0</v>
      </c>
      <c r="P1143">
        <v>0</v>
      </c>
    </row>
    <row r="1144" spans="1:16" customFormat="1" hidden="1" x14ac:dyDescent="0.35">
      <c r="A1144" t="s">
        <v>25</v>
      </c>
      <c r="B1144" t="s">
        <v>55</v>
      </c>
      <c r="C1144">
        <v>125</v>
      </c>
      <c r="D1144">
        <v>90</v>
      </c>
      <c r="E1144">
        <v>20</v>
      </c>
      <c r="F1144">
        <v>0</v>
      </c>
      <c r="G1144">
        <v>0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</row>
    <row r="1145" spans="1:16" customFormat="1" hidden="1" x14ac:dyDescent="0.35">
      <c r="A1145" t="s">
        <v>26</v>
      </c>
      <c r="B1145" t="s">
        <v>55</v>
      </c>
      <c r="C1145">
        <v>80</v>
      </c>
      <c r="D1145">
        <v>60</v>
      </c>
      <c r="E1145">
        <v>0</v>
      </c>
      <c r="F1145">
        <v>0</v>
      </c>
      <c r="G1145">
        <v>0</v>
      </c>
      <c r="H1145">
        <v>0</v>
      </c>
      <c r="I1145">
        <v>0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20</v>
      </c>
    </row>
    <row r="1146" spans="1:16" customFormat="1" hidden="1" x14ac:dyDescent="0.35">
      <c r="A1146" t="s">
        <v>27</v>
      </c>
      <c r="B1146" t="s">
        <v>55</v>
      </c>
      <c r="C1146">
        <v>10</v>
      </c>
      <c r="D1146">
        <v>10</v>
      </c>
      <c r="E1146">
        <v>0</v>
      </c>
      <c r="F1146">
        <v>0</v>
      </c>
      <c r="G1146">
        <v>0</v>
      </c>
      <c r="H1146">
        <v>0</v>
      </c>
      <c r="I1146">
        <v>0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</row>
    <row r="1147" spans="1:16" customFormat="1" hidden="1" x14ac:dyDescent="0.35">
      <c r="A1147" t="s">
        <v>28</v>
      </c>
      <c r="B1147" t="s">
        <v>55</v>
      </c>
      <c r="C1147" s="1">
        <v>11870</v>
      </c>
      <c r="D1147" s="1">
        <v>7850</v>
      </c>
      <c r="E1147" s="1">
        <v>1070</v>
      </c>
      <c r="F1147">
        <v>485</v>
      </c>
      <c r="G1147">
        <v>175</v>
      </c>
      <c r="H1147">
        <v>45</v>
      </c>
      <c r="I1147">
        <v>130</v>
      </c>
      <c r="J1147">
        <v>530</v>
      </c>
      <c r="K1147">
        <v>15</v>
      </c>
      <c r="L1147" s="1">
        <v>1290</v>
      </c>
      <c r="M1147">
        <v>70</v>
      </c>
      <c r="N1147">
        <v>0</v>
      </c>
      <c r="O1147">
        <v>35</v>
      </c>
      <c r="P1147">
        <v>110</v>
      </c>
    </row>
    <row r="1148" spans="1:16" customFormat="1" hidden="1" x14ac:dyDescent="0.35">
      <c r="A1148" t="s">
        <v>29</v>
      </c>
      <c r="B1148" t="s">
        <v>55</v>
      </c>
      <c r="C1148">
        <v>155</v>
      </c>
      <c r="D1148">
        <v>140</v>
      </c>
      <c r="E1148">
        <v>15</v>
      </c>
      <c r="F1148">
        <v>0</v>
      </c>
      <c r="G1148">
        <v>0</v>
      </c>
      <c r="H1148">
        <v>0</v>
      </c>
      <c r="I1148">
        <v>0</v>
      </c>
      <c r="J1148">
        <v>0</v>
      </c>
      <c r="K1148">
        <v>0</v>
      </c>
      <c r="L1148">
        <v>0</v>
      </c>
      <c r="M1148">
        <v>0</v>
      </c>
      <c r="N1148">
        <v>0</v>
      </c>
      <c r="O1148">
        <v>0</v>
      </c>
      <c r="P1148">
        <v>0</v>
      </c>
    </row>
    <row r="1149" spans="1:16" customFormat="1" hidden="1" x14ac:dyDescent="0.35">
      <c r="A1149" t="s">
        <v>30</v>
      </c>
      <c r="B1149" t="s">
        <v>55</v>
      </c>
      <c r="C1149">
        <v>235</v>
      </c>
      <c r="D1149">
        <v>220</v>
      </c>
      <c r="E1149">
        <v>15</v>
      </c>
      <c r="F1149">
        <v>0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0</v>
      </c>
      <c r="P1149">
        <v>0</v>
      </c>
    </row>
    <row r="1150" spans="1:16" customFormat="1" hidden="1" x14ac:dyDescent="0.35">
      <c r="A1150" t="s">
        <v>32</v>
      </c>
      <c r="B1150" t="s">
        <v>55</v>
      </c>
      <c r="C1150">
        <v>15</v>
      </c>
      <c r="D1150">
        <v>10</v>
      </c>
      <c r="E1150">
        <v>0</v>
      </c>
      <c r="F1150">
        <v>0</v>
      </c>
      <c r="G1150">
        <v>0</v>
      </c>
      <c r="H1150">
        <v>0</v>
      </c>
      <c r="I1150">
        <v>0</v>
      </c>
      <c r="J1150">
        <v>0</v>
      </c>
      <c r="K1150">
        <v>0</v>
      </c>
      <c r="L1150">
        <v>4</v>
      </c>
      <c r="M1150">
        <v>0</v>
      </c>
      <c r="N1150">
        <v>0</v>
      </c>
      <c r="O1150">
        <v>0</v>
      </c>
      <c r="P1150">
        <v>0</v>
      </c>
    </row>
    <row r="1151" spans="1:16" customFormat="1" hidden="1" x14ac:dyDescent="0.35">
      <c r="A1151" t="s">
        <v>78</v>
      </c>
      <c r="B1151" t="s">
        <v>55</v>
      </c>
      <c r="C1151">
        <v>4</v>
      </c>
      <c r="D1151">
        <v>4</v>
      </c>
      <c r="E1151">
        <v>0</v>
      </c>
      <c r="F1151">
        <v>0</v>
      </c>
      <c r="G1151">
        <v>0</v>
      </c>
      <c r="H1151">
        <v>0</v>
      </c>
      <c r="I1151">
        <v>0</v>
      </c>
      <c r="J1151">
        <v>0</v>
      </c>
      <c r="K1151">
        <v>0</v>
      </c>
      <c r="L1151">
        <v>0</v>
      </c>
      <c r="M1151">
        <v>0</v>
      </c>
      <c r="N1151">
        <v>0</v>
      </c>
      <c r="O1151">
        <v>0</v>
      </c>
      <c r="P1151">
        <v>0</v>
      </c>
    </row>
    <row r="1152" spans="1:16" customFormat="1" hidden="1" x14ac:dyDescent="0.35">
      <c r="A1152" t="s">
        <v>33</v>
      </c>
      <c r="B1152" t="s">
        <v>55</v>
      </c>
      <c r="C1152">
        <v>10</v>
      </c>
      <c r="D1152">
        <v>10</v>
      </c>
      <c r="E1152">
        <v>0</v>
      </c>
      <c r="F1152">
        <v>0</v>
      </c>
      <c r="G1152">
        <v>0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</row>
    <row r="1153" spans="1:16" customFormat="1" hidden="1" x14ac:dyDescent="0.35">
      <c r="A1153" t="s">
        <v>75</v>
      </c>
      <c r="B1153" t="s">
        <v>55</v>
      </c>
      <c r="C1153">
        <v>50</v>
      </c>
      <c r="D1153">
        <v>35</v>
      </c>
      <c r="E1153">
        <v>0</v>
      </c>
      <c r="F1153">
        <v>0</v>
      </c>
      <c r="G1153">
        <v>0</v>
      </c>
      <c r="H1153">
        <v>0</v>
      </c>
      <c r="I1153">
        <v>0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15</v>
      </c>
    </row>
    <row r="1154" spans="1:16" customFormat="1" hidden="1" x14ac:dyDescent="0.35">
      <c r="A1154" t="s">
        <v>34</v>
      </c>
      <c r="B1154" t="s">
        <v>55</v>
      </c>
      <c r="C1154">
        <v>80</v>
      </c>
      <c r="D1154">
        <v>55</v>
      </c>
      <c r="E1154">
        <v>15</v>
      </c>
      <c r="F1154">
        <v>0</v>
      </c>
      <c r="G1154">
        <v>0</v>
      </c>
      <c r="H1154">
        <v>0</v>
      </c>
      <c r="I1154">
        <v>0</v>
      </c>
      <c r="J1154">
        <v>10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</row>
    <row r="1155" spans="1:16" customFormat="1" hidden="1" x14ac:dyDescent="0.35">
      <c r="A1155" t="s">
        <v>36</v>
      </c>
      <c r="B1155" t="s">
        <v>55</v>
      </c>
      <c r="C1155">
        <v>625</v>
      </c>
      <c r="D1155">
        <v>430</v>
      </c>
      <c r="E1155">
        <v>40</v>
      </c>
      <c r="F1155">
        <v>10</v>
      </c>
      <c r="G1155">
        <v>0</v>
      </c>
      <c r="H1155">
        <v>0</v>
      </c>
      <c r="I1155">
        <v>0</v>
      </c>
      <c r="J1155">
        <v>40</v>
      </c>
      <c r="K1155">
        <v>0</v>
      </c>
      <c r="L1155">
        <v>0</v>
      </c>
      <c r="M1155">
        <v>10</v>
      </c>
      <c r="N1155">
        <v>0</v>
      </c>
      <c r="O1155">
        <v>0</v>
      </c>
      <c r="P1155">
        <v>60</v>
      </c>
    </row>
    <row r="1156" spans="1:16" customFormat="1" hidden="1" x14ac:dyDescent="0.35">
      <c r="A1156" t="s">
        <v>37</v>
      </c>
      <c r="B1156" t="s">
        <v>55</v>
      </c>
      <c r="C1156">
        <v>75</v>
      </c>
      <c r="D1156">
        <v>75</v>
      </c>
      <c r="E1156">
        <v>0</v>
      </c>
      <c r="F1156">
        <v>0</v>
      </c>
      <c r="G1156">
        <v>0</v>
      </c>
      <c r="H1156">
        <v>0</v>
      </c>
      <c r="I1156">
        <v>0</v>
      </c>
      <c r="J1156">
        <v>0</v>
      </c>
      <c r="K1156">
        <v>0</v>
      </c>
      <c r="L1156">
        <v>0</v>
      </c>
      <c r="M1156">
        <v>0</v>
      </c>
      <c r="N1156">
        <v>0</v>
      </c>
      <c r="O1156">
        <v>0</v>
      </c>
      <c r="P1156">
        <v>0</v>
      </c>
    </row>
    <row r="1157" spans="1:16" customFormat="1" hidden="1" x14ac:dyDescent="0.35">
      <c r="A1157" t="s">
        <v>38</v>
      </c>
      <c r="B1157" t="s">
        <v>55</v>
      </c>
      <c r="C1157" s="1">
        <v>2445</v>
      </c>
      <c r="D1157" s="1">
        <v>2035</v>
      </c>
      <c r="E1157">
        <v>150</v>
      </c>
      <c r="F1157">
        <v>30</v>
      </c>
      <c r="G1157">
        <v>20</v>
      </c>
      <c r="H1157">
        <v>10</v>
      </c>
      <c r="I1157">
        <v>0</v>
      </c>
      <c r="J1157">
        <v>130</v>
      </c>
      <c r="K1157">
        <v>0</v>
      </c>
      <c r="L1157">
        <v>0</v>
      </c>
      <c r="M1157">
        <v>0</v>
      </c>
      <c r="N1157">
        <v>0</v>
      </c>
      <c r="O1157">
        <v>4</v>
      </c>
      <c r="P1157">
        <v>60</v>
      </c>
    </row>
    <row r="1158" spans="1:16" customFormat="1" hidden="1" x14ac:dyDescent="0.35">
      <c r="A1158" t="s">
        <v>40</v>
      </c>
      <c r="B1158" t="s">
        <v>55</v>
      </c>
      <c r="C1158">
        <v>25</v>
      </c>
      <c r="D1158">
        <v>25</v>
      </c>
      <c r="E1158">
        <v>0</v>
      </c>
      <c r="F1158">
        <v>0</v>
      </c>
      <c r="G1158">
        <v>0</v>
      </c>
      <c r="H1158">
        <v>0</v>
      </c>
      <c r="I1158">
        <v>0</v>
      </c>
      <c r="J1158">
        <v>0</v>
      </c>
      <c r="K1158">
        <v>0</v>
      </c>
      <c r="L1158">
        <v>0</v>
      </c>
      <c r="M1158">
        <v>0</v>
      </c>
      <c r="N1158">
        <v>0</v>
      </c>
      <c r="O1158">
        <v>0</v>
      </c>
      <c r="P1158">
        <v>0</v>
      </c>
    </row>
    <row r="1159" spans="1:16" customFormat="1" hidden="1" x14ac:dyDescent="0.35">
      <c r="A1159" t="s">
        <v>41</v>
      </c>
      <c r="B1159" t="s">
        <v>55</v>
      </c>
      <c r="C1159">
        <v>215</v>
      </c>
      <c r="D1159">
        <v>70</v>
      </c>
      <c r="E1159">
        <v>50</v>
      </c>
      <c r="F1159">
        <v>0</v>
      </c>
      <c r="G1159">
        <v>0</v>
      </c>
      <c r="H1159">
        <v>90</v>
      </c>
      <c r="I1159">
        <v>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0</v>
      </c>
    </row>
    <row r="1160" spans="1:16" customFormat="1" hidden="1" x14ac:dyDescent="0.35">
      <c r="A1160" t="s">
        <v>80</v>
      </c>
      <c r="B1160" t="s">
        <v>55</v>
      </c>
      <c r="C1160">
        <v>4</v>
      </c>
      <c r="D1160">
        <v>4</v>
      </c>
      <c r="E1160">
        <v>0</v>
      </c>
      <c r="F1160">
        <v>0</v>
      </c>
      <c r="G1160">
        <v>0</v>
      </c>
      <c r="H1160">
        <v>0</v>
      </c>
      <c r="I1160">
        <v>0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</row>
    <row r="1161" spans="1:16" customFormat="1" hidden="1" x14ac:dyDescent="0.35">
      <c r="A1161" t="s">
        <v>42</v>
      </c>
      <c r="B1161" t="s">
        <v>55</v>
      </c>
      <c r="C1161">
        <v>455</v>
      </c>
      <c r="D1161">
        <v>430</v>
      </c>
      <c r="E1161">
        <v>10</v>
      </c>
      <c r="F1161">
        <v>0</v>
      </c>
      <c r="G1161">
        <v>0</v>
      </c>
      <c r="H1161">
        <v>0</v>
      </c>
      <c r="I1161">
        <v>0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15</v>
      </c>
    </row>
    <row r="1162" spans="1:16" customFormat="1" hidden="1" x14ac:dyDescent="0.35">
      <c r="A1162" t="s">
        <v>43</v>
      </c>
      <c r="B1162" t="s">
        <v>55</v>
      </c>
      <c r="C1162">
        <v>620</v>
      </c>
      <c r="D1162">
        <v>390</v>
      </c>
      <c r="E1162">
        <v>35</v>
      </c>
      <c r="F1162">
        <v>55</v>
      </c>
      <c r="G1162">
        <v>0</v>
      </c>
      <c r="H1162">
        <v>15</v>
      </c>
      <c r="I1162">
        <v>40</v>
      </c>
      <c r="J1162">
        <v>70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0</v>
      </c>
    </row>
    <row r="1163" spans="1:16" customFormat="1" hidden="1" x14ac:dyDescent="0.35">
      <c r="A1163" t="s">
        <v>44</v>
      </c>
      <c r="B1163" t="s">
        <v>55</v>
      </c>
      <c r="C1163">
        <v>200</v>
      </c>
      <c r="D1163">
        <v>190</v>
      </c>
      <c r="E1163">
        <v>0</v>
      </c>
      <c r="F1163">
        <v>0</v>
      </c>
      <c r="G1163">
        <v>0</v>
      </c>
      <c r="H1163">
        <v>0</v>
      </c>
      <c r="I1163">
        <v>0</v>
      </c>
      <c r="J1163">
        <v>10</v>
      </c>
      <c r="K1163">
        <v>0</v>
      </c>
      <c r="L1163">
        <v>0</v>
      </c>
      <c r="M1163">
        <v>0</v>
      </c>
      <c r="N1163">
        <v>0</v>
      </c>
      <c r="O1163">
        <v>0</v>
      </c>
      <c r="P1163">
        <v>0</v>
      </c>
    </row>
    <row r="1164" spans="1:16" customFormat="1" hidden="1" x14ac:dyDescent="0.35">
      <c r="A1164" t="s">
        <v>45</v>
      </c>
      <c r="B1164" t="s">
        <v>55</v>
      </c>
      <c r="C1164">
        <v>385</v>
      </c>
      <c r="D1164">
        <v>280</v>
      </c>
      <c r="E1164">
        <v>0</v>
      </c>
      <c r="F1164">
        <v>0</v>
      </c>
      <c r="G1164">
        <v>4</v>
      </c>
      <c r="H1164">
        <v>0</v>
      </c>
      <c r="I1164">
        <v>0</v>
      </c>
      <c r="J1164">
        <v>0</v>
      </c>
      <c r="K1164">
        <v>0</v>
      </c>
      <c r="L1164">
        <v>20</v>
      </c>
      <c r="M1164">
        <v>0</v>
      </c>
      <c r="N1164">
        <v>0</v>
      </c>
      <c r="O1164">
        <v>0</v>
      </c>
      <c r="P1164">
        <v>70</v>
      </c>
    </row>
    <row r="1165" spans="1:16" customFormat="1" hidden="1" x14ac:dyDescent="0.35">
      <c r="A1165" t="s">
        <v>46</v>
      </c>
      <c r="B1165" t="s">
        <v>55</v>
      </c>
      <c r="C1165">
        <v>630</v>
      </c>
      <c r="D1165">
        <v>545</v>
      </c>
      <c r="E1165">
        <v>20</v>
      </c>
      <c r="F1165">
        <v>35</v>
      </c>
      <c r="G1165">
        <v>0</v>
      </c>
      <c r="H1165">
        <v>25</v>
      </c>
      <c r="I1165">
        <v>4</v>
      </c>
      <c r="J1165">
        <v>0</v>
      </c>
      <c r="K1165">
        <v>0</v>
      </c>
      <c r="L1165">
        <v>0</v>
      </c>
      <c r="M1165">
        <v>0</v>
      </c>
      <c r="N1165">
        <v>0</v>
      </c>
      <c r="O1165">
        <v>0</v>
      </c>
      <c r="P1165">
        <v>0</v>
      </c>
    </row>
    <row r="1166" spans="1:16" customFormat="1" hidden="1" x14ac:dyDescent="0.35">
      <c r="A1166" t="s">
        <v>74</v>
      </c>
      <c r="B1166" t="s">
        <v>55</v>
      </c>
      <c r="C1166">
        <v>4</v>
      </c>
      <c r="D1166">
        <v>0</v>
      </c>
      <c r="E1166">
        <v>0</v>
      </c>
      <c r="F1166">
        <v>0</v>
      </c>
      <c r="G1166">
        <v>0</v>
      </c>
      <c r="H1166">
        <v>0</v>
      </c>
      <c r="I1166">
        <v>0</v>
      </c>
      <c r="J1166">
        <v>0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4</v>
      </c>
    </row>
    <row r="1167" spans="1:16" customFormat="1" hidden="1" x14ac:dyDescent="0.35">
      <c r="A1167" t="s">
        <v>47</v>
      </c>
      <c r="B1167" t="s">
        <v>55</v>
      </c>
      <c r="C1167">
        <v>150</v>
      </c>
      <c r="D1167">
        <v>125</v>
      </c>
      <c r="E1167">
        <v>0</v>
      </c>
      <c r="F1167">
        <v>0</v>
      </c>
      <c r="G1167">
        <v>0</v>
      </c>
      <c r="H1167">
        <v>0</v>
      </c>
      <c r="I1167">
        <v>4</v>
      </c>
      <c r="J1167">
        <v>0</v>
      </c>
      <c r="K1167">
        <v>0</v>
      </c>
      <c r="L1167">
        <v>10</v>
      </c>
      <c r="M1167">
        <v>0</v>
      </c>
      <c r="N1167">
        <v>0</v>
      </c>
      <c r="O1167">
        <v>0</v>
      </c>
      <c r="P1167">
        <v>10</v>
      </c>
    </row>
    <row r="1168" spans="1:16" customFormat="1" hidden="1" x14ac:dyDescent="0.35">
      <c r="A1168" t="s">
        <v>48</v>
      </c>
      <c r="B1168" t="s">
        <v>55</v>
      </c>
      <c r="C1168" s="1">
        <v>1045</v>
      </c>
      <c r="D1168">
        <v>835</v>
      </c>
      <c r="E1168">
        <v>60</v>
      </c>
      <c r="F1168">
        <v>4</v>
      </c>
      <c r="G1168">
        <v>30</v>
      </c>
      <c r="H1168">
        <v>4</v>
      </c>
      <c r="I1168">
        <v>10</v>
      </c>
      <c r="J1168">
        <v>0</v>
      </c>
      <c r="K1168">
        <v>0</v>
      </c>
      <c r="L1168">
        <v>0</v>
      </c>
      <c r="M1168">
        <v>80</v>
      </c>
      <c r="N1168">
        <v>0</v>
      </c>
      <c r="O1168">
        <v>10</v>
      </c>
      <c r="P1168">
        <v>0</v>
      </c>
    </row>
    <row r="1169" spans="1:16" customFormat="1" hidden="1" x14ac:dyDescent="0.35">
      <c r="A1169" t="s">
        <v>49</v>
      </c>
      <c r="B1169" t="s">
        <v>55</v>
      </c>
      <c r="C1169">
        <v>125</v>
      </c>
      <c r="D1169">
        <v>50</v>
      </c>
      <c r="E1169">
        <v>25</v>
      </c>
      <c r="F1169">
        <v>30</v>
      </c>
      <c r="G1169">
        <v>0</v>
      </c>
      <c r="H1169">
        <v>0</v>
      </c>
      <c r="I1169">
        <v>0</v>
      </c>
      <c r="J1169">
        <v>0</v>
      </c>
      <c r="K1169">
        <v>0</v>
      </c>
      <c r="L1169">
        <v>0</v>
      </c>
      <c r="M1169">
        <v>20</v>
      </c>
      <c r="N1169">
        <v>0</v>
      </c>
      <c r="O1169">
        <v>0</v>
      </c>
      <c r="P1169">
        <v>0</v>
      </c>
    </row>
    <row r="1170" spans="1:16" customFormat="1" hidden="1" x14ac:dyDescent="0.35">
      <c r="A1170" t="s">
        <v>50</v>
      </c>
      <c r="B1170" t="s">
        <v>55</v>
      </c>
      <c r="C1170">
        <v>130</v>
      </c>
      <c r="D1170">
        <v>70</v>
      </c>
      <c r="E1170">
        <v>30</v>
      </c>
      <c r="F1170">
        <v>0</v>
      </c>
      <c r="G1170">
        <v>0</v>
      </c>
      <c r="H1170">
        <v>0</v>
      </c>
      <c r="I1170">
        <v>0</v>
      </c>
      <c r="J1170">
        <v>0</v>
      </c>
      <c r="K1170">
        <v>0</v>
      </c>
      <c r="L1170">
        <v>0</v>
      </c>
      <c r="M1170">
        <v>0</v>
      </c>
      <c r="N1170">
        <v>0</v>
      </c>
      <c r="O1170">
        <v>10</v>
      </c>
      <c r="P1170">
        <v>20</v>
      </c>
    </row>
    <row r="1171" spans="1:16" customFormat="1" hidden="1" x14ac:dyDescent="0.35">
      <c r="A1171" t="s">
        <v>51</v>
      </c>
      <c r="B1171" t="s">
        <v>55</v>
      </c>
      <c r="C1171">
        <v>240</v>
      </c>
      <c r="D1171">
        <v>105</v>
      </c>
      <c r="E1171">
        <v>0</v>
      </c>
      <c r="F1171">
        <v>0</v>
      </c>
      <c r="G1171">
        <v>0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10</v>
      </c>
      <c r="O1171">
        <v>10</v>
      </c>
      <c r="P1171">
        <v>105</v>
      </c>
    </row>
    <row r="1172" spans="1:16" x14ac:dyDescent="0.35">
      <c r="A1172" s="3" t="s">
        <v>52</v>
      </c>
      <c r="B1172" s="3" t="s">
        <v>55</v>
      </c>
      <c r="C1172" s="4">
        <v>50400</v>
      </c>
      <c r="D1172" s="4">
        <v>34880</v>
      </c>
      <c r="E1172" s="4">
        <v>3660</v>
      </c>
      <c r="F1172" s="3">
        <v>745</v>
      </c>
      <c r="G1172" s="3">
        <v>215</v>
      </c>
      <c r="H1172" s="3">
        <v>170</v>
      </c>
      <c r="I1172" s="3">
        <v>135</v>
      </c>
      <c r="J1172" s="4">
        <v>4675</v>
      </c>
      <c r="K1172" s="3">
        <v>230</v>
      </c>
      <c r="L1172" s="4">
        <v>1775</v>
      </c>
      <c r="M1172" s="4">
        <v>1735</v>
      </c>
      <c r="N1172" s="3">
        <v>135</v>
      </c>
      <c r="O1172" s="3">
        <v>305</v>
      </c>
      <c r="P1172" s="3">
        <v>555</v>
      </c>
    </row>
    <row r="1173" spans="1:16" customFormat="1" hidden="1" x14ac:dyDescent="0.35">
      <c r="A1173" t="s">
        <v>53</v>
      </c>
      <c r="B1173" t="s">
        <v>55</v>
      </c>
      <c r="C1173" s="1">
        <v>2160</v>
      </c>
      <c r="D1173" s="1">
        <v>1415</v>
      </c>
      <c r="E1173">
        <v>350</v>
      </c>
      <c r="F1173">
        <v>60</v>
      </c>
      <c r="G1173">
        <v>75</v>
      </c>
      <c r="H1173">
        <v>4</v>
      </c>
      <c r="I1173">
        <v>65</v>
      </c>
      <c r="J1173">
        <v>20</v>
      </c>
      <c r="K1173">
        <v>0</v>
      </c>
      <c r="L1173">
        <v>0</v>
      </c>
      <c r="M1173">
        <v>110</v>
      </c>
      <c r="N1173">
        <v>30</v>
      </c>
      <c r="O1173">
        <v>15</v>
      </c>
      <c r="P1173">
        <v>20</v>
      </c>
    </row>
    <row r="1174" spans="1:16" customFormat="1" hidden="1" x14ac:dyDescent="0.35">
      <c r="A1174" t="s">
        <v>54</v>
      </c>
      <c r="B1174" t="s">
        <v>55</v>
      </c>
      <c r="C1174">
        <v>110</v>
      </c>
      <c r="D1174">
        <v>95</v>
      </c>
      <c r="E1174">
        <v>20</v>
      </c>
      <c r="F1174">
        <v>0</v>
      </c>
      <c r="G1174">
        <v>0</v>
      </c>
      <c r="H1174">
        <v>0</v>
      </c>
      <c r="I1174">
        <v>0</v>
      </c>
      <c r="J1174">
        <v>0</v>
      </c>
      <c r="K1174">
        <v>0</v>
      </c>
      <c r="L1174">
        <v>0</v>
      </c>
      <c r="M1174">
        <v>0</v>
      </c>
      <c r="N1174">
        <v>0</v>
      </c>
      <c r="O1174">
        <v>0</v>
      </c>
      <c r="P1174">
        <v>0</v>
      </c>
    </row>
    <row r="1175" spans="1:16" x14ac:dyDescent="0.35">
      <c r="A1175" s="3" t="s">
        <v>55</v>
      </c>
      <c r="B1175" s="3" t="s">
        <v>55</v>
      </c>
      <c r="C1175" s="4">
        <v>222355</v>
      </c>
      <c r="D1175" s="4">
        <v>157070</v>
      </c>
      <c r="E1175" s="4">
        <v>17100</v>
      </c>
      <c r="F1175" s="4">
        <v>3305</v>
      </c>
      <c r="G1175" s="4">
        <v>1295</v>
      </c>
      <c r="H1175" s="3">
        <v>585</v>
      </c>
      <c r="I1175" s="3">
        <v>250</v>
      </c>
      <c r="J1175" s="4">
        <v>6595</v>
      </c>
      <c r="K1175" s="3">
        <v>80</v>
      </c>
      <c r="L1175" s="3">
        <v>895</v>
      </c>
      <c r="M1175" s="4">
        <v>1445</v>
      </c>
      <c r="N1175" s="3">
        <v>105</v>
      </c>
      <c r="O1175" s="3">
        <v>480</v>
      </c>
      <c r="P1175" s="4">
        <v>1900</v>
      </c>
    </row>
    <row r="1176" spans="1:16" customFormat="1" hidden="1" x14ac:dyDescent="0.35">
      <c r="A1176" t="s">
        <v>56</v>
      </c>
      <c r="B1176" t="s">
        <v>55</v>
      </c>
      <c r="C1176">
        <v>70</v>
      </c>
      <c r="D1176">
        <v>70</v>
      </c>
      <c r="E1176">
        <v>0</v>
      </c>
      <c r="F1176">
        <v>0</v>
      </c>
      <c r="G1176">
        <v>0</v>
      </c>
      <c r="H1176">
        <v>0</v>
      </c>
      <c r="I1176">
        <v>0</v>
      </c>
      <c r="J1176">
        <v>0</v>
      </c>
      <c r="K1176">
        <v>0</v>
      </c>
      <c r="L1176">
        <v>0</v>
      </c>
      <c r="M1176">
        <v>0</v>
      </c>
      <c r="N1176">
        <v>0</v>
      </c>
      <c r="O1176">
        <v>0</v>
      </c>
      <c r="P1176">
        <v>0</v>
      </c>
    </row>
    <row r="1177" spans="1:16" x14ac:dyDescent="0.35">
      <c r="A1177" s="3" t="s">
        <v>57</v>
      </c>
      <c r="B1177" s="3" t="s">
        <v>55</v>
      </c>
      <c r="C1177" s="4">
        <v>46430</v>
      </c>
      <c r="D1177" s="4">
        <v>35380</v>
      </c>
      <c r="E1177" s="4">
        <v>4095</v>
      </c>
      <c r="F1177" s="3">
        <v>780</v>
      </c>
      <c r="G1177" s="3">
        <v>235</v>
      </c>
      <c r="H1177" s="3">
        <v>180</v>
      </c>
      <c r="I1177" s="3">
        <v>285</v>
      </c>
      <c r="J1177" s="4">
        <v>1335</v>
      </c>
      <c r="K1177" s="3">
        <v>35</v>
      </c>
      <c r="L1177" s="3">
        <v>120</v>
      </c>
      <c r="M1177" s="4">
        <v>2515</v>
      </c>
      <c r="N1177" s="3">
        <v>10</v>
      </c>
      <c r="O1177" s="3">
        <v>140</v>
      </c>
      <c r="P1177" s="3">
        <v>685</v>
      </c>
    </row>
    <row r="1178" spans="1:16" customFormat="1" hidden="1" x14ac:dyDescent="0.35">
      <c r="A1178" t="s">
        <v>58</v>
      </c>
      <c r="B1178" t="s">
        <v>55</v>
      </c>
      <c r="C1178" s="1">
        <v>1290</v>
      </c>
      <c r="D1178" s="1">
        <v>1195</v>
      </c>
      <c r="E1178">
        <v>70</v>
      </c>
      <c r="F1178">
        <v>10</v>
      </c>
      <c r="G1178">
        <v>0</v>
      </c>
      <c r="H1178">
        <v>0</v>
      </c>
      <c r="I1178">
        <v>0</v>
      </c>
      <c r="J1178">
        <v>0</v>
      </c>
      <c r="K1178">
        <v>0</v>
      </c>
      <c r="L1178">
        <v>0</v>
      </c>
      <c r="M1178">
        <v>4</v>
      </c>
      <c r="N1178">
        <v>0</v>
      </c>
      <c r="O1178">
        <v>0</v>
      </c>
      <c r="P1178">
        <v>0</v>
      </c>
    </row>
    <row r="1179" spans="1:16" customFormat="1" hidden="1" x14ac:dyDescent="0.35">
      <c r="A1179" t="s">
        <v>59</v>
      </c>
      <c r="B1179" t="s">
        <v>55</v>
      </c>
      <c r="C1179">
        <v>50</v>
      </c>
      <c r="D1179">
        <v>40</v>
      </c>
      <c r="E1179">
        <v>10</v>
      </c>
      <c r="F1179">
        <v>0</v>
      </c>
      <c r="G1179">
        <v>0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  <c r="N1179">
        <v>0</v>
      </c>
      <c r="O1179">
        <v>0</v>
      </c>
      <c r="P1179">
        <v>0</v>
      </c>
    </row>
    <row r="1180" spans="1:16" customFormat="1" hidden="1" x14ac:dyDescent="0.35">
      <c r="A1180" t="s">
        <v>61</v>
      </c>
      <c r="B1180" t="s">
        <v>55</v>
      </c>
      <c r="C1180">
        <v>4</v>
      </c>
      <c r="D1180">
        <v>4</v>
      </c>
      <c r="E1180">
        <v>0</v>
      </c>
      <c r="F1180">
        <v>0</v>
      </c>
      <c r="G1180">
        <v>0</v>
      </c>
      <c r="H1180">
        <v>0</v>
      </c>
      <c r="I1180">
        <v>0</v>
      </c>
      <c r="J1180">
        <v>0</v>
      </c>
      <c r="K1180">
        <v>0</v>
      </c>
      <c r="L1180">
        <v>4</v>
      </c>
      <c r="M1180">
        <v>0</v>
      </c>
      <c r="N1180">
        <v>0</v>
      </c>
      <c r="O1180">
        <v>0</v>
      </c>
      <c r="P1180">
        <v>0</v>
      </c>
    </row>
    <row r="1181" spans="1:16" customFormat="1" hidden="1" x14ac:dyDescent="0.35">
      <c r="A1181" t="s">
        <v>62</v>
      </c>
      <c r="B1181" t="s">
        <v>55</v>
      </c>
      <c r="C1181" s="1">
        <v>2195</v>
      </c>
      <c r="D1181" s="1">
        <v>1175</v>
      </c>
      <c r="E1181">
        <v>250</v>
      </c>
      <c r="F1181">
        <v>160</v>
      </c>
      <c r="G1181">
        <v>25</v>
      </c>
      <c r="H1181">
        <v>20</v>
      </c>
      <c r="I1181">
        <v>195</v>
      </c>
      <c r="J1181">
        <v>230</v>
      </c>
      <c r="K1181">
        <v>0</v>
      </c>
      <c r="L1181">
        <v>40</v>
      </c>
      <c r="M1181">
        <v>4</v>
      </c>
      <c r="N1181">
        <v>0</v>
      </c>
      <c r="O1181">
        <v>35</v>
      </c>
      <c r="P1181">
        <v>35</v>
      </c>
    </row>
    <row r="1182" spans="1:16" customFormat="1" hidden="1" x14ac:dyDescent="0.35">
      <c r="A1182" t="s">
        <v>63</v>
      </c>
      <c r="B1182" t="s">
        <v>55</v>
      </c>
      <c r="C1182" s="1">
        <v>1010</v>
      </c>
      <c r="D1182">
        <v>845</v>
      </c>
      <c r="E1182">
        <v>60</v>
      </c>
      <c r="F1182">
        <v>0</v>
      </c>
      <c r="G1182">
        <v>0</v>
      </c>
      <c r="H1182">
        <v>0</v>
      </c>
      <c r="I1182">
        <v>25</v>
      </c>
      <c r="J1182">
        <v>75</v>
      </c>
      <c r="K1182">
        <v>0</v>
      </c>
      <c r="L1182">
        <v>0</v>
      </c>
      <c r="M1182">
        <v>0</v>
      </c>
      <c r="N1182">
        <v>0</v>
      </c>
      <c r="O1182">
        <v>4</v>
      </c>
      <c r="P1182">
        <v>0</v>
      </c>
    </row>
    <row r="1183" spans="1:16" customFormat="1" hidden="1" x14ac:dyDescent="0.35">
      <c r="A1183" t="s">
        <v>64</v>
      </c>
      <c r="B1183" t="s">
        <v>55</v>
      </c>
      <c r="C1183" s="1">
        <v>1060</v>
      </c>
      <c r="D1183">
        <v>720</v>
      </c>
      <c r="E1183">
        <v>240</v>
      </c>
      <c r="F1183">
        <v>30</v>
      </c>
      <c r="G1183">
        <v>60</v>
      </c>
      <c r="H1183">
        <v>10</v>
      </c>
      <c r="I1183">
        <v>0</v>
      </c>
      <c r="J1183">
        <v>0</v>
      </c>
      <c r="K1183">
        <v>0</v>
      </c>
      <c r="L1183">
        <v>0</v>
      </c>
      <c r="M1183">
        <v>0</v>
      </c>
      <c r="N1183">
        <v>0</v>
      </c>
      <c r="O1183">
        <v>0</v>
      </c>
      <c r="P1183">
        <v>0</v>
      </c>
    </row>
    <row r="1184" spans="1:16" customFormat="1" hidden="1" x14ac:dyDescent="0.35">
      <c r="A1184" t="s">
        <v>65</v>
      </c>
      <c r="B1184" t="s">
        <v>55</v>
      </c>
      <c r="C1184">
        <v>60</v>
      </c>
      <c r="D1184">
        <v>60</v>
      </c>
      <c r="E1184">
        <v>0</v>
      </c>
      <c r="F1184">
        <v>0</v>
      </c>
      <c r="G1184">
        <v>0</v>
      </c>
      <c r="H1184">
        <v>0</v>
      </c>
      <c r="I1184">
        <v>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0</v>
      </c>
    </row>
    <row r="1185" spans="1:16" customFormat="1" hidden="1" x14ac:dyDescent="0.35">
      <c r="A1185" t="s">
        <v>66</v>
      </c>
      <c r="B1185" t="s">
        <v>55</v>
      </c>
      <c r="C1185">
        <v>10</v>
      </c>
      <c r="D1185">
        <v>10</v>
      </c>
      <c r="E1185">
        <v>0</v>
      </c>
      <c r="F1185">
        <v>0</v>
      </c>
      <c r="G1185">
        <v>0</v>
      </c>
      <c r="H1185">
        <v>0</v>
      </c>
      <c r="I1185">
        <v>0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0</v>
      </c>
    </row>
    <row r="1186" spans="1:16" customFormat="1" hidden="1" x14ac:dyDescent="0.35">
      <c r="A1186" t="s">
        <v>68</v>
      </c>
      <c r="B1186" t="s">
        <v>55</v>
      </c>
      <c r="C1186">
        <v>25</v>
      </c>
      <c r="D1186">
        <v>25</v>
      </c>
      <c r="E1186">
        <v>0</v>
      </c>
      <c r="F1186">
        <v>0</v>
      </c>
      <c r="G1186">
        <v>0</v>
      </c>
      <c r="H1186">
        <v>0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</row>
    <row r="1187" spans="1:16" customFormat="1" hidden="1" x14ac:dyDescent="0.35">
      <c r="A1187" t="s">
        <v>69</v>
      </c>
      <c r="B1187" t="s">
        <v>55</v>
      </c>
      <c r="C1187">
        <v>185</v>
      </c>
      <c r="D1187">
        <v>135</v>
      </c>
      <c r="E1187">
        <v>40</v>
      </c>
      <c r="F1187">
        <v>0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</row>
    <row r="1188" spans="1:16" customFormat="1" hidden="1" x14ac:dyDescent="0.35">
      <c r="A1188" t="s">
        <v>70</v>
      </c>
      <c r="B1188" t="s">
        <v>55</v>
      </c>
      <c r="C1188">
        <v>60</v>
      </c>
      <c r="D1188">
        <v>55</v>
      </c>
      <c r="E1188">
        <v>0</v>
      </c>
      <c r="F1188">
        <v>0</v>
      </c>
      <c r="G1188">
        <v>0</v>
      </c>
      <c r="H1188">
        <v>4</v>
      </c>
      <c r="I1188">
        <v>0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0</v>
      </c>
      <c r="P1188">
        <v>0</v>
      </c>
    </row>
    <row r="1189" spans="1:16" customFormat="1" hidden="1" x14ac:dyDescent="0.35">
      <c r="A1189" t="s">
        <v>71</v>
      </c>
      <c r="B1189" t="s">
        <v>55</v>
      </c>
      <c r="C1189">
        <v>200</v>
      </c>
      <c r="D1189">
        <v>125</v>
      </c>
      <c r="E1189">
        <v>45</v>
      </c>
      <c r="F1189">
        <v>0</v>
      </c>
      <c r="G1189">
        <v>0</v>
      </c>
      <c r="H1189">
        <v>0</v>
      </c>
      <c r="I1189">
        <v>0</v>
      </c>
      <c r="J1189">
        <v>0</v>
      </c>
      <c r="K1189">
        <v>0</v>
      </c>
      <c r="L1189">
        <v>0</v>
      </c>
      <c r="M1189">
        <v>10</v>
      </c>
      <c r="N1189">
        <v>0</v>
      </c>
      <c r="O1189">
        <v>10</v>
      </c>
      <c r="P1189">
        <v>15</v>
      </c>
    </row>
    <row r="1190" spans="1:16" customFormat="1" hidden="1" x14ac:dyDescent="0.35">
      <c r="A1190" t="s">
        <v>72</v>
      </c>
      <c r="B1190" t="s">
        <v>55</v>
      </c>
      <c r="C1190">
        <v>10</v>
      </c>
      <c r="D1190">
        <v>10</v>
      </c>
      <c r="E1190">
        <v>4</v>
      </c>
      <c r="F1190">
        <v>0</v>
      </c>
      <c r="G1190">
        <v>0</v>
      </c>
      <c r="H1190">
        <v>0</v>
      </c>
      <c r="I1190">
        <v>0</v>
      </c>
      <c r="J1190">
        <v>0</v>
      </c>
      <c r="K1190">
        <v>0</v>
      </c>
      <c r="L1190">
        <v>0</v>
      </c>
      <c r="M1190">
        <v>0</v>
      </c>
      <c r="N1190">
        <v>0</v>
      </c>
      <c r="O1190">
        <v>0</v>
      </c>
      <c r="P1190">
        <v>0</v>
      </c>
    </row>
    <row r="1191" spans="1:16" customFormat="1" hidden="1" x14ac:dyDescent="0.35">
      <c r="A1191" t="s">
        <v>22</v>
      </c>
      <c r="B1191" t="s">
        <v>56</v>
      </c>
      <c r="C1191">
        <v>15</v>
      </c>
      <c r="D1191">
        <v>0</v>
      </c>
      <c r="E1191">
        <v>0</v>
      </c>
      <c r="F1191">
        <v>0</v>
      </c>
      <c r="G1191">
        <v>0</v>
      </c>
      <c r="H1191">
        <v>0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0</v>
      </c>
    </row>
    <row r="1192" spans="1:16" customFormat="1" hidden="1" x14ac:dyDescent="0.35">
      <c r="A1192" t="s">
        <v>28</v>
      </c>
      <c r="B1192" t="s">
        <v>56</v>
      </c>
      <c r="C1192">
        <v>70</v>
      </c>
      <c r="D1192">
        <v>35</v>
      </c>
      <c r="E1192">
        <v>0</v>
      </c>
      <c r="F1192">
        <v>0</v>
      </c>
      <c r="G1192">
        <v>0</v>
      </c>
      <c r="H1192">
        <v>0</v>
      </c>
      <c r="I1192">
        <v>0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0</v>
      </c>
      <c r="P1192">
        <v>35</v>
      </c>
    </row>
    <row r="1193" spans="1:16" customFormat="1" hidden="1" x14ac:dyDescent="0.35">
      <c r="A1193" t="s">
        <v>30</v>
      </c>
      <c r="B1193" t="s">
        <v>56</v>
      </c>
      <c r="C1193">
        <v>55</v>
      </c>
      <c r="D1193">
        <v>55</v>
      </c>
      <c r="E1193">
        <v>0</v>
      </c>
      <c r="F1193">
        <v>0</v>
      </c>
      <c r="G1193">
        <v>0</v>
      </c>
      <c r="H1193">
        <v>0</v>
      </c>
      <c r="I1193">
        <v>0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0</v>
      </c>
      <c r="P1193">
        <v>0</v>
      </c>
    </row>
    <row r="1194" spans="1:16" customFormat="1" hidden="1" x14ac:dyDescent="0.35">
      <c r="A1194" t="s">
        <v>32</v>
      </c>
      <c r="B1194" t="s">
        <v>56</v>
      </c>
      <c r="C1194">
        <v>10</v>
      </c>
      <c r="D1194">
        <v>10</v>
      </c>
      <c r="E1194">
        <v>0</v>
      </c>
      <c r="F1194">
        <v>0</v>
      </c>
      <c r="G1194">
        <v>0</v>
      </c>
      <c r="H1194">
        <v>0</v>
      </c>
      <c r="I1194">
        <v>0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0</v>
      </c>
      <c r="P1194">
        <v>0</v>
      </c>
    </row>
    <row r="1195" spans="1:16" customFormat="1" hidden="1" x14ac:dyDescent="0.35">
      <c r="A1195" t="s">
        <v>33</v>
      </c>
      <c r="B1195" t="s">
        <v>56</v>
      </c>
      <c r="C1195">
        <v>510</v>
      </c>
      <c r="D1195">
        <v>270</v>
      </c>
      <c r="E1195">
        <v>100</v>
      </c>
      <c r="F1195">
        <v>20</v>
      </c>
      <c r="G1195">
        <v>25</v>
      </c>
      <c r="H1195">
        <v>0</v>
      </c>
      <c r="I1195">
        <v>45</v>
      </c>
      <c r="J1195">
        <v>25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</row>
    <row r="1196" spans="1:16" customFormat="1" hidden="1" x14ac:dyDescent="0.35">
      <c r="A1196" t="s">
        <v>75</v>
      </c>
      <c r="B1196" t="s">
        <v>56</v>
      </c>
      <c r="C1196">
        <v>15</v>
      </c>
      <c r="D1196">
        <v>15</v>
      </c>
      <c r="E1196">
        <v>0</v>
      </c>
      <c r="F1196">
        <v>0</v>
      </c>
      <c r="G1196">
        <v>0</v>
      </c>
      <c r="H1196">
        <v>0</v>
      </c>
      <c r="I1196">
        <v>0</v>
      </c>
      <c r="J1196">
        <v>0</v>
      </c>
      <c r="K1196">
        <v>0</v>
      </c>
      <c r="L1196">
        <v>0</v>
      </c>
      <c r="M1196">
        <v>0</v>
      </c>
      <c r="N1196">
        <v>0</v>
      </c>
      <c r="O1196">
        <v>0</v>
      </c>
      <c r="P1196">
        <v>0</v>
      </c>
    </row>
    <row r="1197" spans="1:16" customFormat="1" hidden="1" x14ac:dyDescent="0.35">
      <c r="A1197" t="s">
        <v>36</v>
      </c>
      <c r="B1197" t="s">
        <v>56</v>
      </c>
      <c r="C1197" s="1">
        <v>2035</v>
      </c>
      <c r="D1197" s="1">
        <v>1675</v>
      </c>
      <c r="E1197">
        <v>185</v>
      </c>
      <c r="F1197">
        <v>55</v>
      </c>
      <c r="G1197">
        <v>40</v>
      </c>
      <c r="H1197">
        <v>0</v>
      </c>
      <c r="I1197">
        <v>0</v>
      </c>
      <c r="J1197">
        <v>25</v>
      </c>
      <c r="K1197">
        <v>0</v>
      </c>
      <c r="L1197">
        <v>0</v>
      </c>
      <c r="M1197">
        <v>0</v>
      </c>
      <c r="N1197">
        <v>0</v>
      </c>
      <c r="O1197">
        <v>0</v>
      </c>
      <c r="P1197">
        <v>30</v>
      </c>
    </row>
    <row r="1198" spans="1:16" customFormat="1" hidden="1" x14ac:dyDescent="0.35">
      <c r="A1198" t="s">
        <v>41</v>
      </c>
      <c r="B1198" t="s">
        <v>56</v>
      </c>
      <c r="C1198">
        <v>10</v>
      </c>
      <c r="D1198">
        <v>10</v>
      </c>
      <c r="E1198">
        <v>0</v>
      </c>
      <c r="F1198">
        <v>0</v>
      </c>
      <c r="G1198">
        <v>0</v>
      </c>
      <c r="H1198">
        <v>0</v>
      </c>
      <c r="I1198">
        <v>0</v>
      </c>
      <c r="J1198">
        <v>0</v>
      </c>
      <c r="K1198">
        <v>0</v>
      </c>
      <c r="L1198">
        <v>0</v>
      </c>
      <c r="M1198">
        <v>0</v>
      </c>
      <c r="N1198">
        <v>0</v>
      </c>
      <c r="O1198">
        <v>0</v>
      </c>
      <c r="P1198">
        <v>0</v>
      </c>
    </row>
    <row r="1199" spans="1:16" customFormat="1" hidden="1" x14ac:dyDescent="0.35">
      <c r="A1199" t="s">
        <v>42</v>
      </c>
      <c r="B1199" t="s">
        <v>56</v>
      </c>
      <c r="C1199">
        <v>40</v>
      </c>
      <c r="D1199">
        <v>40</v>
      </c>
      <c r="E1199">
        <v>0</v>
      </c>
      <c r="F1199">
        <v>0</v>
      </c>
      <c r="G1199">
        <v>0</v>
      </c>
      <c r="H1199">
        <v>0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0</v>
      </c>
    </row>
    <row r="1200" spans="1:16" customFormat="1" hidden="1" x14ac:dyDescent="0.35">
      <c r="A1200" t="s">
        <v>45</v>
      </c>
      <c r="B1200" t="s">
        <v>56</v>
      </c>
      <c r="C1200">
        <v>520</v>
      </c>
      <c r="D1200">
        <v>385</v>
      </c>
      <c r="E1200">
        <v>30</v>
      </c>
      <c r="F1200">
        <v>0</v>
      </c>
      <c r="G1200">
        <v>15</v>
      </c>
      <c r="H1200">
        <v>0</v>
      </c>
      <c r="I1200">
        <v>0</v>
      </c>
      <c r="J1200">
        <v>25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45</v>
      </c>
    </row>
    <row r="1201" spans="1:16" customFormat="1" hidden="1" x14ac:dyDescent="0.35">
      <c r="A1201" t="s">
        <v>46</v>
      </c>
      <c r="B1201" t="s">
        <v>56</v>
      </c>
      <c r="C1201">
        <v>10</v>
      </c>
      <c r="D1201">
        <v>10</v>
      </c>
      <c r="E1201">
        <v>0</v>
      </c>
      <c r="F1201">
        <v>0</v>
      </c>
      <c r="G1201">
        <v>0</v>
      </c>
      <c r="H1201">
        <v>0</v>
      </c>
      <c r="I1201">
        <v>0</v>
      </c>
      <c r="J1201">
        <v>0</v>
      </c>
      <c r="K1201">
        <v>0</v>
      </c>
      <c r="L1201">
        <v>0</v>
      </c>
      <c r="M1201">
        <v>0</v>
      </c>
      <c r="N1201">
        <v>0</v>
      </c>
      <c r="O1201">
        <v>0</v>
      </c>
      <c r="P1201">
        <v>0</v>
      </c>
    </row>
    <row r="1202" spans="1:16" customFormat="1" hidden="1" x14ac:dyDescent="0.35">
      <c r="A1202" t="s">
        <v>74</v>
      </c>
      <c r="B1202" t="s">
        <v>56</v>
      </c>
      <c r="C1202">
        <v>20</v>
      </c>
      <c r="D1202">
        <v>20</v>
      </c>
      <c r="E1202">
        <v>0</v>
      </c>
      <c r="F1202">
        <v>0</v>
      </c>
      <c r="G1202">
        <v>0</v>
      </c>
      <c r="H1202">
        <v>0</v>
      </c>
      <c r="I1202">
        <v>0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0</v>
      </c>
      <c r="P1202">
        <v>0</v>
      </c>
    </row>
    <row r="1203" spans="1:16" customFormat="1" hidden="1" x14ac:dyDescent="0.35">
      <c r="A1203" t="s">
        <v>47</v>
      </c>
      <c r="B1203" t="s">
        <v>56</v>
      </c>
      <c r="C1203">
        <v>355</v>
      </c>
      <c r="D1203">
        <v>250</v>
      </c>
      <c r="E1203">
        <v>30</v>
      </c>
      <c r="F1203">
        <v>10</v>
      </c>
      <c r="G1203">
        <v>0</v>
      </c>
      <c r="H1203">
        <v>0</v>
      </c>
      <c r="I1203">
        <v>0</v>
      </c>
      <c r="J1203">
        <v>4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35</v>
      </c>
    </row>
    <row r="1204" spans="1:16" customFormat="1" hidden="1" x14ac:dyDescent="0.35">
      <c r="A1204" t="s">
        <v>48</v>
      </c>
      <c r="B1204" t="s">
        <v>56</v>
      </c>
      <c r="C1204">
        <v>4</v>
      </c>
      <c r="D1204">
        <v>0</v>
      </c>
      <c r="E1204">
        <v>0</v>
      </c>
      <c r="F1204">
        <v>4</v>
      </c>
      <c r="G1204">
        <v>0</v>
      </c>
      <c r="H1204">
        <v>0</v>
      </c>
      <c r="I1204">
        <v>0</v>
      </c>
      <c r="J1204">
        <v>0</v>
      </c>
      <c r="K1204">
        <v>0</v>
      </c>
      <c r="L1204">
        <v>0</v>
      </c>
      <c r="M1204">
        <v>0</v>
      </c>
      <c r="N1204">
        <v>0</v>
      </c>
      <c r="O1204">
        <v>0</v>
      </c>
      <c r="P1204">
        <v>0</v>
      </c>
    </row>
    <row r="1205" spans="1:16" customFormat="1" hidden="1" x14ac:dyDescent="0.35">
      <c r="A1205" t="s">
        <v>50</v>
      </c>
      <c r="B1205" t="s">
        <v>56</v>
      </c>
      <c r="C1205">
        <v>170</v>
      </c>
      <c r="D1205">
        <v>165</v>
      </c>
      <c r="E1205">
        <v>10</v>
      </c>
      <c r="F1205">
        <v>0</v>
      </c>
      <c r="G1205">
        <v>0</v>
      </c>
      <c r="H1205">
        <v>0</v>
      </c>
      <c r="I1205">
        <v>0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</row>
    <row r="1206" spans="1:16" customFormat="1" hidden="1" x14ac:dyDescent="0.35">
      <c r="A1206" t="s">
        <v>51</v>
      </c>
      <c r="B1206" t="s">
        <v>56</v>
      </c>
      <c r="C1206">
        <v>195</v>
      </c>
      <c r="D1206">
        <v>135</v>
      </c>
      <c r="E1206">
        <v>30</v>
      </c>
      <c r="F1206">
        <v>0</v>
      </c>
      <c r="G1206">
        <v>0</v>
      </c>
      <c r="H1206">
        <v>0</v>
      </c>
      <c r="I1206">
        <v>0</v>
      </c>
      <c r="J1206">
        <v>10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</row>
    <row r="1207" spans="1:16" customFormat="1" hidden="1" x14ac:dyDescent="0.35">
      <c r="A1207" t="s">
        <v>52</v>
      </c>
      <c r="B1207" t="s">
        <v>56</v>
      </c>
      <c r="C1207">
        <v>40</v>
      </c>
      <c r="D1207">
        <v>15</v>
      </c>
      <c r="E1207">
        <v>10</v>
      </c>
      <c r="F1207">
        <v>0</v>
      </c>
      <c r="G1207">
        <v>0</v>
      </c>
      <c r="H1207">
        <v>0</v>
      </c>
      <c r="I1207">
        <v>0</v>
      </c>
      <c r="J1207">
        <v>0</v>
      </c>
      <c r="K1207">
        <v>0</v>
      </c>
      <c r="L1207">
        <v>0</v>
      </c>
      <c r="M1207">
        <v>0</v>
      </c>
      <c r="N1207">
        <v>0</v>
      </c>
      <c r="O1207">
        <v>0</v>
      </c>
      <c r="P1207">
        <v>0</v>
      </c>
    </row>
    <row r="1208" spans="1:16" customFormat="1" hidden="1" x14ac:dyDescent="0.35">
      <c r="A1208" t="s">
        <v>53</v>
      </c>
      <c r="B1208" t="s">
        <v>56</v>
      </c>
      <c r="C1208">
        <v>20</v>
      </c>
      <c r="D1208">
        <v>10</v>
      </c>
      <c r="E1208">
        <v>0</v>
      </c>
      <c r="F1208">
        <v>0</v>
      </c>
      <c r="G1208">
        <v>0</v>
      </c>
      <c r="H1208">
        <v>0</v>
      </c>
      <c r="I1208">
        <v>0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0</v>
      </c>
    </row>
    <row r="1209" spans="1:16" customFormat="1" hidden="1" x14ac:dyDescent="0.35">
      <c r="A1209" t="s">
        <v>54</v>
      </c>
      <c r="B1209" t="s">
        <v>56</v>
      </c>
      <c r="C1209" s="1">
        <v>8980</v>
      </c>
      <c r="D1209" s="1">
        <v>7585</v>
      </c>
      <c r="E1209">
        <v>850</v>
      </c>
      <c r="F1209">
        <v>225</v>
      </c>
      <c r="G1209">
        <v>65</v>
      </c>
      <c r="H1209">
        <v>15</v>
      </c>
      <c r="I1209">
        <v>0</v>
      </c>
      <c r="J1209">
        <v>145</v>
      </c>
      <c r="K1209">
        <v>0</v>
      </c>
      <c r="L1209">
        <v>0</v>
      </c>
      <c r="M1209">
        <v>15</v>
      </c>
      <c r="N1209">
        <v>0</v>
      </c>
      <c r="O1209">
        <v>20</v>
      </c>
      <c r="P1209">
        <v>30</v>
      </c>
    </row>
    <row r="1210" spans="1:16" customFormat="1" hidden="1" x14ac:dyDescent="0.35">
      <c r="A1210" t="s">
        <v>55</v>
      </c>
      <c r="B1210" t="s">
        <v>56</v>
      </c>
      <c r="C1210">
        <v>4</v>
      </c>
      <c r="D1210">
        <v>0</v>
      </c>
      <c r="E1210">
        <v>4</v>
      </c>
      <c r="F1210">
        <v>0</v>
      </c>
      <c r="G1210">
        <v>0</v>
      </c>
      <c r="H1210">
        <v>0</v>
      </c>
      <c r="I1210">
        <v>0</v>
      </c>
      <c r="J1210">
        <v>0</v>
      </c>
      <c r="K1210">
        <v>0</v>
      </c>
      <c r="L1210">
        <v>0</v>
      </c>
      <c r="M1210">
        <v>0</v>
      </c>
      <c r="N1210">
        <v>0</v>
      </c>
      <c r="O1210">
        <v>0</v>
      </c>
      <c r="P1210">
        <v>0</v>
      </c>
    </row>
    <row r="1211" spans="1:16" customFormat="1" hidden="1" x14ac:dyDescent="0.35">
      <c r="A1211" t="s">
        <v>56</v>
      </c>
      <c r="B1211" t="s">
        <v>56</v>
      </c>
      <c r="C1211" s="1">
        <v>189245</v>
      </c>
      <c r="D1211" s="1">
        <v>126830</v>
      </c>
      <c r="E1211" s="1">
        <v>18455</v>
      </c>
      <c r="F1211" s="1">
        <v>3805</v>
      </c>
      <c r="G1211" s="1">
        <v>2550</v>
      </c>
      <c r="H1211">
        <v>450</v>
      </c>
      <c r="I1211">
        <v>415</v>
      </c>
      <c r="J1211" s="1">
        <v>6665</v>
      </c>
      <c r="K1211">
        <v>25</v>
      </c>
      <c r="L1211">
        <v>0</v>
      </c>
      <c r="M1211">
        <v>20</v>
      </c>
      <c r="N1211">
        <v>175</v>
      </c>
      <c r="O1211" s="1">
        <v>1050</v>
      </c>
      <c r="P1211" s="1">
        <v>1050</v>
      </c>
    </row>
    <row r="1212" spans="1:16" customFormat="1" hidden="1" x14ac:dyDescent="0.35">
      <c r="A1212" t="s">
        <v>57</v>
      </c>
      <c r="B1212" t="s">
        <v>56</v>
      </c>
      <c r="C1212">
        <v>70</v>
      </c>
      <c r="D1212">
        <v>60</v>
      </c>
      <c r="E1212">
        <v>0</v>
      </c>
      <c r="F1212">
        <v>0</v>
      </c>
      <c r="G1212">
        <v>0</v>
      </c>
      <c r="H1212">
        <v>0</v>
      </c>
      <c r="I1212">
        <v>0</v>
      </c>
      <c r="J1212">
        <v>0</v>
      </c>
      <c r="K1212">
        <v>0</v>
      </c>
      <c r="L1212">
        <v>0</v>
      </c>
      <c r="M1212">
        <v>0</v>
      </c>
      <c r="N1212">
        <v>0</v>
      </c>
      <c r="O1212">
        <v>0</v>
      </c>
      <c r="P1212">
        <v>0</v>
      </c>
    </row>
    <row r="1213" spans="1:16" customFormat="1" hidden="1" x14ac:dyDescent="0.35">
      <c r="A1213" t="s">
        <v>58</v>
      </c>
      <c r="B1213" t="s">
        <v>56</v>
      </c>
      <c r="C1213">
        <v>65</v>
      </c>
      <c r="D1213">
        <v>40</v>
      </c>
      <c r="E1213">
        <v>25</v>
      </c>
      <c r="F1213">
        <v>0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0</v>
      </c>
    </row>
    <row r="1214" spans="1:16" customFormat="1" hidden="1" x14ac:dyDescent="0.35">
      <c r="A1214" t="s">
        <v>59</v>
      </c>
      <c r="B1214" t="s">
        <v>56</v>
      </c>
      <c r="C1214">
        <v>10</v>
      </c>
      <c r="D1214">
        <v>10</v>
      </c>
      <c r="E1214">
        <v>0</v>
      </c>
      <c r="F1214">
        <v>0</v>
      </c>
      <c r="G1214">
        <v>0</v>
      </c>
      <c r="H1214">
        <v>0</v>
      </c>
      <c r="I1214">
        <v>0</v>
      </c>
      <c r="J1214">
        <v>0</v>
      </c>
      <c r="K1214">
        <v>0</v>
      </c>
      <c r="L1214">
        <v>0</v>
      </c>
      <c r="M1214">
        <v>0</v>
      </c>
      <c r="N1214">
        <v>0</v>
      </c>
      <c r="O1214">
        <v>0</v>
      </c>
      <c r="P1214">
        <v>0</v>
      </c>
    </row>
    <row r="1215" spans="1:16" customFormat="1" hidden="1" x14ac:dyDescent="0.35">
      <c r="A1215" t="s">
        <v>62</v>
      </c>
      <c r="B1215" t="s">
        <v>56</v>
      </c>
      <c r="C1215">
        <v>10</v>
      </c>
      <c r="D1215">
        <v>0</v>
      </c>
      <c r="E1215">
        <v>0</v>
      </c>
      <c r="F1215">
        <v>10</v>
      </c>
      <c r="G1215">
        <v>0</v>
      </c>
      <c r="H1215">
        <v>0</v>
      </c>
      <c r="I1215">
        <v>0</v>
      </c>
      <c r="J1215">
        <v>0</v>
      </c>
      <c r="K1215">
        <v>0</v>
      </c>
      <c r="L1215">
        <v>0</v>
      </c>
      <c r="M1215">
        <v>0</v>
      </c>
      <c r="N1215">
        <v>0</v>
      </c>
      <c r="O1215">
        <v>0</v>
      </c>
      <c r="P1215">
        <v>0</v>
      </c>
    </row>
    <row r="1216" spans="1:16" customFormat="1" hidden="1" x14ac:dyDescent="0.35">
      <c r="A1216" t="s">
        <v>64</v>
      </c>
      <c r="B1216" t="s">
        <v>56</v>
      </c>
      <c r="C1216">
        <v>10</v>
      </c>
      <c r="D1216">
        <v>10</v>
      </c>
      <c r="E1216">
        <v>0</v>
      </c>
      <c r="F1216">
        <v>0</v>
      </c>
      <c r="G1216">
        <v>0</v>
      </c>
      <c r="H1216">
        <v>0</v>
      </c>
      <c r="I1216">
        <v>0</v>
      </c>
      <c r="J1216">
        <v>0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0</v>
      </c>
    </row>
    <row r="1217" spans="1:16" customFormat="1" hidden="1" x14ac:dyDescent="0.35">
      <c r="A1217" t="s">
        <v>68</v>
      </c>
      <c r="B1217" t="s">
        <v>56</v>
      </c>
      <c r="C1217">
        <v>75</v>
      </c>
      <c r="D1217">
        <v>45</v>
      </c>
      <c r="E1217">
        <v>4</v>
      </c>
      <c r="F1217">
        <v>0</v>
      </c>
      <c r="G1217">
        <v>0</v>
      </c>
      <c r="H1217">
        <v>0</v>
      </c>
      <c r="I1217">
        <v>0</v>
      </c>
      <c r="J1217">
        <v>0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0</v>
      </c>
    </row>
    <row r="1218" spans="1:16" customFormat="1" hidden="1" x14ac:dyDescent="0.35">
      <c r="A1218" t="s">
        <v>70</v>
      </c>
      <c r="B1218" t="s">
        <v>56</v>
      </c>
      <c r="C1218" s="1">
        <v>12835</v>
      </c>
      <c r="D1218" s="1">
        <v>9325</v>
      </c>
      <c r="E1218" s="1">
        <v>1570</v>
      </c>
      <c r="F1218">
        <v>640</v>
      </c>
      <c r="G1218">
        <v>185</v>
      </c>
      <c r="H1218">
        <v>280</v>
      </c>
      <c r="I1218">
        <v>30</v>
      </c>
      <c r="J1218">
        <v>620</v>
      </c>
      <c r="K1218">
        <v>0</v>
      </c>
      <c r="L1218">
        <v>0</v>
      </c>
      <c r="M1218">
        <v>25</v>
      </c>
      <c r="N1218">
        <v>0</v>
      </c>
      <c r="O1218">
        <v>70</v>
      </c>
      <c r="P1218">
        <v>65</v>
      </c>
    </row>
    <row r="1219" spans="1:16" customFormat="1" hidden="1" x14ac:dyDescent="0.35">
      <c r="A1219" t="s">
        <v>22</v>
      </c>
      <c r="B1219" t="s">
        <v>57</v>
      </c>
      <c r="C1219" s="1">
        <v>73555</v>
      </c>
      <c r="D1219" s="1">
        <v>57625</v>
      </c>
      <c r="E1219" s="1">
        <v>7550</v>
      </c>
      <c r="F1219" s="1">
        <v>1395</v>
      </c>
      <c r="G1219">
        <v>365</v>
      </c>
      <c r="H1219">
        <v>100</v>
      </c>
      <c r="I1219">
        <v>100</v>
      </c>
      <c r="J1219" s="1">
        <v>3215</v>
      </c>
      <c r="K1219">
        <v>0</v>
      </c>
      <c r="L1219">
        <v>600</v>
      </c>
      <c r="M1219" s="1">
        <v>1455</v>
      </c>
      <c r="N1219">
        <v>40</v>
      </c>
      <c r="O1219">
        <v>310</v>
      </c>
      <c r="P1219">
        <v>475</v>
      </c>
    </row>
    <row r="1220" spans="1:16" customFormat="1" hidden="1" x14ac:dyDescent="0.35">
      <c r="A1220" t="s">
        <v>24</v>
      </c>
      <c r="B1220" t="s">
        <v>57</v>
      </c>
      <c r="C1220">
        <v>165</v>
      </c>
      <c r="D1220">
        <v>125</v>
      </c>
      <c r="E1220">
        <v>30</v>
      </c>
      <c r="F1220">
        <v>0</v>
      </c>
      <c r="G1220">
        <v>0</v>
      </c>
      <c r="H1220">
        <v>0</v>
      </c>
      <c r="I1220">
        <v>10</v>
      </c>
      <c r="J1220">
        <v>0</v>
      </c>
      <c r="K1220">
        <v>0</v>
      </c>
      <c r="L1220">
        <v>0</v>
      </c>
      <c r="M1220">
        <v>0</v>
      </c>
      <c r="N1220">
        <v>0</v>
      </c>
      <c r="O1220">
        <v>0</v>
      </c>
      <c r="P1220">
        <v>0</v>
      </c>
    </row>
    <row r="1221" spans="1:16" customFormat="1" hidden="1" x14ac:dyDescent="0.35">
      <c r="A1221" t="s">
        <v>25</v>
      </c>
      <c r="B1221" t="s">
        <v>57</v>
      </c>
      <c r="C1221">
        <v>120</v>
      </c>
      <c r="D1221">
        <v>90</v>
      </c>
      <c r="E1221">
        <v>20</v>
      </c>
      <c r="F1221">
        <v>0</v>
      </c>
      <c r="G1221">
        <v>0</v>
      </c>
      <c r="H1221">
        <v>0</v>
      </c>
      <c r="I1221">
        <v>0</v>
      </c>
      <c r="J1221">
        <v>0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</row>
    <row r="1222" spans="1:16" customFormat="1" hidden="1" x14ac:dyDescent="0.35">
      <c r="A1222" t="s">
        <v>26</v>
      </c>
      <c r="B1222" t="s">
        <v>57</v>
      </c>
      <c r="C1222">
        <v>190</v>
      </c>
      <c r="D1222">
        <v>165</v>
      </c>
      <c r="E1222">
        <v>10</v>
      </c>
      <c r="F1222">
        <v>0</v>
      </c>
      <c r="G1222">
        <v>0</v>
      </c>
      <c r="H1222">
        <v>0</v>
      </c>
      <c r="I1222">
        <v>0</v>
      </c>
      <c r="J1222">
        <v>10</v>
      </c>
      <c r="K1222">
        <v>0</v>
      </c>
      <c r="L1222">
        <v>0</v>
      </c>
      <c r="M1222">
        <v>0</v>
      </c>
      <c r="N1222">
        <v>0</v>
      </c>
      <c r="O1222">
        <v>4</v>
      </c>
      <c r="P1222">
        <v>0</v>
      </c>
    </row>
    <row r="1223" spans="1:16" customFormat="1" hidden="1" x14ac:dyDescent="0.35">
      <c r="A1223" t="s">
        <v>28</v>
      </c>
      <c r="B1223" t="s">
        <v>57</v>
      </c>
      <c r="C1223" s="1">
        <v>14020</v>
      </c>
      <c r="D1223" s="1">
        <v>10875</v>
      </c>
      <c r="E1223" s="1">
        <v>1425</v>
      </c>
      <c r="F1223">
        <v>575</v>
      </c>
      <c r="G1223">
        <v>55</v>
      </c>
      <c r="H1223">
        <v>65</v>
      </c>
      <c r="I1223">
        <v>70</v>
      </c>
      <c r="J1223">
        <v>320</v>
      </c>
      <c r="K1223">
        <v>0</v>
      </c>
      <c r="L1223">
        <v>210</v>
      </c>
      <c r="M1223">
        <v>180</v>
      </c>
      <c r="N1223">
        <v>0</v>
      </c>
      <c r="O1223">
        <v>45</v>
      </c>
      <c r="P1223">
        <v>95</v>
      </c>
    </row>
    <row r="1224" spans="1:16" customFormat="1" hidden="1" x14ac:dyDescent="0.35">
      <c r="A1224" t="s">
        <v>76</v>
      </c>
      <c r="B1224" t="s">
        <v>57</v>
      </c>
      <c r="C1224">
        <v>10</v>
      </c>
      <c r="D1224">
        <v>10</v>
      </c>
      <c r="E1224">
        <v>0</v>
      </c>
      <c r="F1224">
        <v>0</v>
      </c>
      <c r="G1224">
        <v>0</v>
      </c>
      <c r="H1224">
        <v>0</v>
      </c>
      <c r="I1224">
        <v>0</v>
      </c>
      <c r="J1224">
        <v>0</v>
      </c>
      <c r="K1224">
        <v>0</v>
      </c>
      <c r="L1224">
        <v>0</v>
      </c>
      <c r="M1224">
        <v>0</v>
      </c>
      <c r="N1224">
        <v>0</v>
      </c>
      <c r="O1224">
        <v>0</v>
      </c>
      <c r="P1224">
        <v>0</v>
      </c>
    </row>
    <row r="1225" spans="1:16" customFormat="1" hidden="1" x14ac:dyDescent="0.35">
      <c r="A1225" t="s">
        <v>29</v>
      </c>
      <c r="B1225" t="s">
        <v>57</v>
      </c>
      <c r="C1225">
        <v>580</v>
      </c>
      <c r="D1225">
        <v>520</v>
      </c>
      <c r="E1225">
        <v>20</v>
      </c>
      <c r="F1225">
        <v>0</v>
      </c>
      <c r="G1225">
        <v>0</v>
      </c>
      <c r="H1225">
        <v>0</v>
      </c>
      <c r="I1225">
        <v>0</v>
      </c>
      <c r="J1225">
        <v>10</v>
      </c>
      <c r="K1225">
        <v>0</v>
      </c>
      <c r="L1225">
        <v>10</v>
      </c>
      <c r="M1225">
        <v>0</v>
      </c>
      <c r="N1225">
        <v>0</v>
      </c>
      <c r="O1225">
        <v>0</v>
      </c>
      <c r="P1225">
        <v>20</v>
      </c>
    </row>
    <row r="1226" spans="1:16" customFormat="1" hidden="1" x14ac:dyDescent="0.35">
      <c r="A1226" t="s">
        <v>30</v>
      </c>
      <c r="B1226" t="s">
        <v>57</v>
      </c>
      <c r="C1226">
        <v>620</v>
      </c>
      <c r="D1226">
        <v>480</v>
      </c>
      <c r="E1226">
        <v>55</v>
      </c>
      <c r="F1226">
        <v>0</v>
      </c>
      <c r="G1226">
        <v>60</v>
      </c>
      <c r="H1226">
        <v>0</v>
      </c>
      <c r="I1226">
        <v>0</v>
      </c>
      <c r="J1226">
        <v>4</v>
      </c>
      <c r="K1226">
        <v>0</v>
      </c>
      <c r="L1226">
        <v>0</v>
      </c>
      <c r="M1226">
        <v>0</v>
      </c>
      <c r="N1226">
        <v>0</v>
      </c>
      <c r="O1226">
        <v>0</v>
      </c>
      <c r="P1226">
        <v>20</v>
      </c>
    </row>
    <row r="1227" spans="1:16" customFormat="1" hidden="1" x14ac:dyDescent="0.35">
      <c r="A1227" t="s">
        <v>31</v>
      </c>
      <c r="B1227" t="s">
        <v>57</v>
      </c>
      <c r="C1227">
        <v>30</v>
      </c>
      <c r="D1227">
        <v>30</v>
      </c>
      <c r="E1227">
        <v>0</v>
      </c>
      <c r="F1227">
        <v>0</v>
      </c>
      <c r="G1227">
        <v>0</v>
      </c>
      <c r="H1227">
        <v>0</v>
      </c>
      <c r="I1227">
        <v>0</v>
      </c>
      <c r="J1227">
        <v>0</v>
      </c>
      <c r="K1227">
        <v>0</v>
      </c>
      <c r="L1227">
        <v>0</v>
      </c>
      <c r="M1227">
        <v>0</v>
      </c>
      <c r="N1227">
        <v>0</v>
      </c>
      <c r="O1227">
        <v>0</v>
      </c>
      <c r="P1227">
        <v>0</v>
      </c>
    </row>
    <row r="1228" spans="1:16" customFormat="1" hidden="1" x14ac:dyDescent="0.35">
      <c r="A1228" t="s">
        <v>32</v>
      </c>
      <c r="B1228" t="s">
        <v>57</v>
      </c>
      <c r="C1228">
        <v>4</v>
      </c>
      <c r="D1228">
        <v>0</v>
      </c>
      <c r="E1228">
        <v>0</v>
      </c>
      <c r="F1228">
        <v>0</v>
      </c>
      <c r="G1228">
        <v>0</v>
      </c>
      <c r="H1228">
        <v>0</v>
      </c>
      <c r="I1228">
        <v>0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0</v>
      </c>
      <c r="P1228">
        <v>4</v>
      </c>
    </row>
    <row r="1229" spans="1:16" customFormat="1" hidden="1" x14ac:dyDescent="0.35">
      <c r="A1229" t="s">
        <v>78</v>
      </c>
      <c r="B1229" t="s">
        <v>57</v>
      </c>
      <c r="C1229">
        <v>4</v>
      </c>
      <c r="D1229">
        <v>4</v>
      </c>
      <c r="E1229">
        <v>0</v>
      </c>
      <c r="F1229">
        <v>0</v>
      </c>
      <c r="G1229">
        <v>0</v>
      </c>
      <c r="H1229">
        <v>0</v>
      </c>
      <c r="I1229">
        <v>0</v>
      </c>
      <c r="J1229">
        <v>0</v>
      </c>
      <c r="K1229">
        <v>0</v>
      </c>
      <c r="L1229">
        <v>0</v>
      </c>
      <c r="M1229">
        <v>0</v>
      </c>
      <c r="N1229">
        <v>0</v>
      </c>
      <c r="O1229">
        <v>0</v>
      </c>
      <c r="P1229">
        <v>0</v>
      </c>
    </row>
    <row r="1230" spans="1:16" customFormat="1" hidden="1" x14ac:dyDescent="0.35">
      <c r="A1230" t="s">
        <v>33</v>
      </c>
      <c r="B1230" t="s">
        <v>57</v>
      </c>
      <c r="C1230">
        <v>105</v>
      </c>
      <c r="D1230">
        <v>75</v>
      </c>
      <c r="E1230">
        <v>10</v>
      </c>
      <c r="F1230">
        <v>0</v>
      </c>
      <c r="G1230">
        <v>15</v>
      </c>
      <c r="H1230">
        <v>0</v>
      </c>
      <c r="I1230">
        <v>0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</row>
    <row r="1231" spans="1:16" customFormat="1" hidden="1" x14ac:dyDescent="0.35">
      <c r="A1231" t="s">
        <v>75</v>
      </c>
      <c r="B1231" t="s">
        <v>57</v>
      </c>
      <c r="C1231">
        <v>70</v>
      </c>
      <c r="D1231">
        <v>55</v>
      </c>
      <c r="E1231">
        <v>0</v>
      </c>
      <c r="F1231">
        <v>15</v>
      </c>
      <c r="G1231">
        <v>0</v>
      </c>
      <c r="H1231">
        <v>0</v>
      </c>
      <c r="I1231">
        <v>0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0</v>
      </c>
    </row>
    <row r="1232" spans="1:16" customFormat="1" hidden="1" x14ac:dyDescent="0.35">
      <c r="A1232" t="s">
        <v>34</v>
      </c>
      <c r="B1232" t="s">
        <v>57</v>
      </c>
      <c r="C1232">
        <v>45</v>
      </c>
      <c r="D1232">
        <v>35</v>
      </c>
      <c r="E1232">
        <v>0</v>
      </c>
      <c r="F1232">
        <v>0</v>
      </c>
      <c r="G1232">
        <v>0</v>
      </c>
      <c r="H1232">
        <v>0</v>
      </c>
      <c r="I1232">
        <v>0</v>
      </c>
      <c r="J1232">
        <v>0</v>
      </c>
      <c r="K1232">
        <v>0</v>
      </c>
      <c r="L1232">
        <v>0</v>
      </c>
      <c r="M1232">
        <v>10</v>
      </c>
      <c r="N1232">
        <v>0</v>
      </c>
      <c r="O1232">
        <v>0</v>
      </c>
      <c r="P1232">
        <v>0</v>
      </c>
    </row>
    <row r="1233" spans="1:16" customFormat="1" hidden="1" x14ac:dyDescent="0.35">
      <c r="A1233" t="s">
        <v>36</v>
      </c>
      <c r="B1233" t="s">
        <v>57</v>
      </c>
      <c r="C1233" s="1">
        <v>1600</v>
      </c>
      <c r="D1233">
        <v>965</v>
      </c>
      <c r="E1233">
        <v>155</v>
      </c>
      <c r="F1233">
        <v>60</v>
      </c>
      <c r="G1233">
        <v>45</v>
      </c>
      <c r="H1233">
        <v>0</v>
      </c>
      <c r="I1233">
        <v>0</v>
      </c>
      <c r="J1233">
        <v>70</v>
      </c>
      <c r="K1233">
        <v>0</v>
      </c>
      <c r="L1233">
        <v>25</v>
      </c>
      <c r="M1233">
        <v>30</v>
      </c>
      <c r="N1233">
        <v>0</v>
      </c>
      <c r="O1233">
        <v>0</v>
      </c>
      <c r="P1233">
        <v>205</v>
      </c>
    </row>
    <row r="1234" spans="1:16" customFormat="1" hidden="1" x14ac:dyDescent="0.35">
      <c r="A1234" t="s">
        <v>37</v>
      </c>
      <c r="B1234" t="s">
        <v>57</v>
      </c>
      <c r="C1234">
        <v>250</v>
      </c>
      <c r="D1234">
        <v>185</v>
      </c>
      <c r="E1234">
        <v>4</v>
      </c>
      <c r="F1234">
        <v>20</v>
      </c>
      <c r="G1234">
        <v>0</v>
      </c>
      <c r="H1234">
        <v>0</v>
      </c>
      <c r="I1234">
        <v>25</v>
      </c>
      <c r="J1234">
        <v>0</v>
      </c>
      <c r="K1234">
        <v>10</v>
      </c>
      <c r="L1234">
        <v>0</v>
      </c>
      <c r="M1234">
        <v>0</v>
      </c>
      <c r="N1234">
        <v>0</v>
      </c>
      <c r="O1234">
        <v>0</v>
      </c>
      <c r="P1234">
        <v>0</v>
      </c>
    </row>
    <row r="1235" spans="1:16" customFormat="1" hidden="1" x14ac:dyDescent="0.35">
      <c r="A1235" t="s">
        <v>38</v>
      </c>
      <c r="B1235" t="s">
        <v>57</v>
      </c>
      <c r="C1235" s="1">
        <v>1195</v>
      </c>
      <c r="D1235" s="1">
        <v>1015</v>
      </c>
      <c r="E1235">
        <v>35</v>
      </c>
      <c r="F1235">
        <v>15</v>
      </c>
      <c r="G1235">
        <v>0</v>
      </c>
      <c r="H1235">
        <v>0</v>
      </c>
      <c r="I1235">
        <v>0</v>
      </c>
      <c r="J1235">
        <v>75</v>
      </c>
      <c r="K1235">
        <v>0</v>
      </c>
      <c r="L1235">
        <v>0</v>
      </c>
      <c r="M1235">
        <v>0</v>
      </c>
      <c r="N1235">
        <v>0</v>
      </c>
      <c r="O1235">
        <v>0</v>
      </c>
      <c r="P1235">
        <v>0</v>
      </c>
    </row>
    <row r="1236" spans="1:16" customFormat="1" hidden="1" x14ac:dyDescent="0.35">
      <c r="A1236" t="s">
        <v>39</v>
      </c>
      <c r="B1236" t="s">
        <v>57</v>
      </c>
      <c r="C1236">
        <v>120</v>
      </c>
      <c r="D1236">
        <v>90</v>
      </c>
      <c r="E1236">
        <v>30</v>
      </c>
      <c r="F1236">
        <v>0</v>
      </c>
      <c r="G1236">
        <v>0</v>
      </c>
      <c r="H1236">
        <v>0</v>
      </c>
      <c r="I1236">
        <v>0</v>
      </c>
      <c r="J1236">
        <v>0</v>
      </c>
      <c r="K1236">
        <v>0</v>
      </c>
      <c r="L1236">
        <v>0</v>
      </c>
      <c r="M1236">
        <v>0</v>
      </c>
      <c r="N1236">
        <v>0</v>
      </c>
      <c r="O1236">
        <v>0</v>
      </c>
      <c r="P1236">
        <v>0</v>
      </c>
    </row>
    <row r="1237" spans="1:16" customFormat="1" hidden="1" x14ac:dyDescent="0.35">
      <c r="A1237" t="s">
        <v>40</v>
      </c>
      <c r="B1237" t="s">
        <v>57</v>
      </c>
      <c r="C1237">
        <v>10</v>
      </c>
      <c r="D1237">
        <v>10</v>
      </c>
      <c r="E1237">
        <v>0</v>
      </c>
      <c r="F1237">
        <v>0</v>
      </c>
      <c r="G1237">
        <v>0</v>
      </c>
      <c r="H1237">
        <v>0</v>
      </c>
      <c r="I1237">
        <v>0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</row>
    <row r="1238" spans="1:16" customFormat="1" hidden="1" x14ac:dyDescent="0.35">
      <c r="A1238" t="s">
        <v>41</v>
      </c>
      <c r="B1238" t="s">
        <v>57</v>
      </c>
      <c r="C1238" s="1">
        <v>4320</v>
      </c>
      <c r="D1238" s="1">
        <v>2970</v>
      </c>
      <c r="E1238" s="1">
        <v>1020</v>
      </c>
      <c r="F1238">
        <v>165</v>
      </c>
      <c r="G1238">
        <v>50</v>
      </c>
      <c r="H1238">
        <v>60</v>
      </c>
      <c r="I1238">
        <v>0</v>
      </c>
      <c r="J1238">
        <v>0</v>
      </c>
      <c r="K1238">
        <v>25</v>
      </c>
      <c r="L1238">
        <v>0</v>
      </c>
      <c r="M1238">
        <v>0</v>
      </c>
      <c r="N1238">
        <v>0</v>
      </c>
      <c r="O1238">
        <v>0</v>
      </c>
      <c r="P1238">
        <v>0</v>
      </c>
    </row>
    <row r="1239" spans="1:16" customFormat="1" hidden="1" x14ac:dyDescent="0.35">
      <c r="A1239" t="s">
        <v>42</v>
      </c>
      <c r="B1239" t="s">
        <v>57</v>
      </c>
      <c r="C1239" s="1">
        <v>5440</v>
      </c>
      <c r="D1239" s="1">
        <v>4400</v>
      </c>
      <c r="E1239">
        <v>395</v>
      </c>
      <c r="F1239">
        <v>110</v>
      </c>
      <c r="G1239">
        <v>65</v>
      </c>
      <c r="H1239">
        <v>10</v>
      </c>
      <c r="I1239">
        <v>0</v>
      </c>
      <c r="J1239">
        <v>40</v>
      </c>
      <c r="K1239">
        <v>0</v>
      </c>
      <c r="L1239">
        <v>0</v>
      </c>
      <c r="M1239">
        <v>20</v>
      </c>
      <c r="N1239">
        <v>0</v>
      </c>
      <c r="O1239">
        <v>30</v>
      </c>
      <c r="P1239">
        <v>290</v>
      </c>
    </row>
    <row r="1240" spans="1:16" customFormat="1" hidden="1" x14ac:dyDescent="0.35">
      <c r="A1240" t="s">
        <v>43</v>
      </c>
      <c r="B1240" t="s">
        <v>57</v>
      </c>
      <c r="C1240">
        <v>495</v>
      </c>
      <c r="D1240">
        <v>345</v>
      </c>
      <c r="E1240">
        <v>125</v>
      </c>
      <c r="F1240">
        <v>4</v>
      </c>
      <c r="G1240">
        <v>0</v>
      </c>
      <c r="H1240">
        <v>0</v>
      </c>
      <c r="I1240">
        <v>0</v>
      </c>
      <c r="J1240">
        <v>15</v>
      </c>
      <c r="K1240">
        <v>0</v>
      </c>
      <c r="L1240">
        <v>0</v>
      </c>
      <c r="M1240">
        <v>0</v>
      </c>
      <c r="N1240">
        <v>0</v>
      </c>
      <c r="O1240">
        <v>0</v>
      </c>
      <c r="P1240">
        <v>0</v>
      </c>
    </row>
    <row r="1241" spans="1:16" customFormat="1" hidden="1" x14ac:dyDescent="0.35">
      <c r="A1241" t="s">
        <v>44</v>
      </c>
      <c r="B1241" t="s">
        <v>57</v>
      </c>
      <c r="C1241">
        <v>405</v>
      </c>
      <c r="D1241">
        <v>310</v>
      </c>
      <c r="E1241">
        <v>20</v>
      </c>
      <c r="F1241">
        <v>0</v>
      </c>
      <c r="G1241">
        <v>0</v>
      </c>
      <c r="H1241">
        <v>0</v>
      </c>
      <c r="I1241">
        <v>0</v>
      </c>
      <c r="J1241">
        <v>0</v>
      </c>
      <c r="K1241">
        <v>0</v>
      </c>
      <c r="L1241">
        <v>0</v>
      </c>
      <c r="M1241">
        <v>0</v>
      </c>
      <c r="N1241">
        <v>0</v>
      </c>
      <c r="O1241">
        <v>25</v>
      </c>
      <c r="P1241">
        <v>35</v>
      </c>
    </row>
    <row r="1242" spans="1:16" customFormat="1" hidden="1" x14ac:dyDescent="0.35">
      <c r="A1242" t="s">
        <v>45</v>
      </c>
      <c r="B1242" t="s">
        <v>57</v>
      </c>
      <c r="C1242">
        <v>540</v>
      </c>
      <c r="D1242">
        <v>390</v>
      </c>
      <c r="E1242">
        <v>15</v>
      </c>
      <c r="F1242">
        <v>0</v>
      </c>
      <c r="G1242">
        <v>20</v>
      </c>
      <c r="H1242">
        <v>0</v>
      </c>
      <c r="I1242">
        <v>0</v>
      </c>
      <c r="J1242">
        <v>20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65</v>
      </c>
    </row>
    <row r="1243" spans="1:16" customFormat="1" hidden="1" x14ac:dyDescent="0.35">
      <c r="A1243" t="s">
        <v>46</v>
      </c>
      <c r="B1243" t="s">
        <v>57</v>
      </c>
      <c r="C1243">
        <v>815</v>
      </c>
      <c r="D1243">
        <v>740</v>
      </c>
      <c r="E1243">
        <v>45</v>
      </c>
      <c r="F1243">
        <v>0</v>
      </c>
      <c r="G1243">
        <v>0</v>
      </c>
      <c r="H1243">
        <v>0</v>
      </c>
      <c r="I1243">
        <v>0</v>
      </c>
      <c r="J1243">
        <v>4</v>
      </c>
      <c r="K1243">
        <v>0</v>
      </c>
      <c r="L1243">
        <v>4</v>
      </c>
      <c r="M1243">
        <v>0</v>
      </c>
      <c r="N1243">
        <v>0</v>
      </c>
      <c r="O1243">
        <v>0</v>
      </c>
      <c r="P1243">
        <v>0</v>
      </c>
    </row>
    <row r="1244" spans="1:16" customFormat="1" hidden="1" x14ac:dyDescent="0.35">
      <c r="A1244" t="s">
        <v>47</v>
      </c>
      <c r="B1244" t="s">
        <v>57</v>
      </c>
      <c r="C1244">
        <v>265</v>
      </c>
      <c r="D1244">
        <v>160</v>
      </c>
      <c r="E1244">
        <v>10</v>
      </c>
      <c r="F1244">
        <v>4</v>
      </c>
      <c r="G1244">
        <v>0</v>
      </c>
      <c r="H1244">
        <v>4</v>
      </c>
      <c r="I1244">
        <v>0</v>
      </c>
      <c r="J1244">
        <v>0</v>
      </c>
      <c r="K1244">
        <v>0</v>
      </c>
      <c r="L1244">
        <v>0</v>
      </c>
      <c r="M1244">
        <v>10</v>
      </c>
      <c r="N1244">
        <v>0</v>
      </c>
      <c r="O1244">
        <v>0</v>
      </c>
      <c r="P1244">
        <v>55</v>
      </c>
    </row>
    <row r="1245" spans="1:16" customFormat="1" hidden="1" x14ac:dyDescent="0.35">
      <c r="A1245" t="s">
        <v>48</v>
      </c>
      <c r="B1245" t="s">
        <v>57</v>
      </c>
      <c r="C1245" s="1">
        <v>1815</v>
      </c>
      <c r="D1245" s="1">
        <v>1475</v>
      </c>
      <c r="E1245">
        <v>210</v>
      </c>
      <c r="F1245">
        <v>90</v>
      </c>
      <c r="G1245">
        <v>0</v>
      </c>
      <c r="H1245">
        <v>10</v>
      </c>
      <c r="I1245">
        <v>0</v>
      </c>
      <c r="J1245">
        <v>0</v>
      </c>
      <c r="K1245">
        <v>0</v>
      </c>
      <c r="L1245">
        <v>0</v>
      </c>
      <c r="M1245">
        <v>10</v>
      </c>
      <c r="N1245">
        <v>0</v>
      </c>
      <c r="O1245">
        <v>0</v>
      </c>
      <c r="P1245">
        <v>0</v>
      </c>
    </row>
    <row r="1246" spans="1:16" customFormat="1" hidden="1" x14ac:dyDescent="0.35">
      <c r="A1246" t="s">
        <v>49</v>
      </c>
      <c r="B1246" t="s">
        <v>57</v>
      </c>
      <c r="C1246" s="1">
        <v>9245</v>
      </c>
      <c r="D1246" s="1">
        <v>7480</v>
      </c>
      <c r="E1246" s="1">
        <v>1295</v>
      </c>
      <c r="F1246">
        <v>170</v>
      </c>
      <c r="G1246">
        <v>45</v>
      </c>
      <c r="H1246">
        <v>40</v>
      </c>
      <c r="I1246">
        <v>25</v>
      </c>
      <c r="J1246">
        <v>40</v>
      </c>
      <c r="K1246">
        <v>0</v>
      </c>
      <c r="L1246">
        <v>0</v>
      </c>
      <c r="M1246">
        <v>40</v>
      </c>
      <c r="N1246">
        <v>0</v>
      </c>
      <c r="O1246">
        <v>85</v>
      </c>
      <c r="P1246">
        <v>20</v>
      </c>
    </row>
    <row r="1247" spans="1:16" customFormat="1" hidden="1" x14ac:dyDescent="0.35">
      <c r="A1247" t="s">
        <v>50</v>
      </c>
      <c r="B1247" t="s">
        <v>57</v>
      </c>
      <c r="C1247">
        <v>265</v>
      </c>
      <c r="D1247">
        <v>200</v>
      </c>
      <c r="E1247">
        <v>15</v>
      </c>
      <c r="F1247">
        <v>0</v>
      </c>
      <c r="G1247">
        <v>0</v>
      </c>
      <c r="H1247">
        <v>0</v>
      </c>
      <c r="I1247">
        <v>0</v>
      </c>
      <c r="J1247">
        <v>0</v>
      </c>
      <c r="K1247">
        <v>0</v>
      </c>
      <c r="L1247">
        <v>0</v>
      </c>
      <c r="M1247">
        <v>0</v>
      </c>
      <c r="N1247">
        <v>0</v>
      </c>
      <c r="O1247">
        <v>0</v>
      </c>
      <c r="P1247">
        <v>45</v>
      </c>
    </row>
    <row r="1248" spans="1:16" customFormat="1" hidden="1" x14ac:dyDescent="0.35">
      <c r="A1248" t="s">
        <v>51</v>
      </c>
      <c r="B1248" t="s">
        <v>57</v>
      </c>
      <c r="C1248">
        <v>500</v>
      </c>
      <c r="D1248">
        <v>285</v>
      </c>
      <c r="E1248">
        <v>4</v>
      </c>
      <c r="F1248">
        <v>0</v>
      </c>
      <c r="G1248">
        <v>0</v>
      </c>
      <c r="H1248">
        <v>0</v>
      </c>
      <c r="I1248">
        <v>0</v>
      </c>
      <c r="J1248">
        <v>4</v>
      </c>
      <c r="K1248">
        <v>0</v>
      </c>
      <c r="L1248">
        <v>0</v>
      </c>
      <c r="M1248">
        <v>0</v>
      </c>
      <c r="N1248">
        <v>0</v>
      </c>
      <c r="O1248">
        <v>15</v>
      </c>
      <c r="P1248">
        <v>190</v>
      </c>
    </row>
    <row r="1249" spans="1:16" x14ac:dyDescent="0.35">
      <c r="A1249" s="3" t="s">
        <v>52</v>
      </c>
      <c r="B1249" s="3" t="s">
        <v>57</v>
      </c>
      <c r="C1249" s="4">
        <v>27985</v>
      </c>
      <c r="D1249" s="4">
        <v>12605</v>
      </c>
      <c r="E1249" s="4">
        <v>1540</v>
      </c>
      <c r="F1249" s="3">
        <v>250</v>
      </c>
      <c r="G1249" s="3">
        <v>95</v>
      </c>
      <c r="H1249" s="3">
        <v>20</v>
      </c>
      <c r="I1249" s="3">
        <v>140</v>
      </c>
      <c r="J1249" s="4">
        <v>6845</v>
      </c>
      <c r="K1249" s="3">
        <v>175</v>
      </c>
      <c r="L1249" s="3">
        <v>700</v>
      </c>
      <c r="M1249" s="4">
        <v>4045</v>
      </c>
      <c r="N1249" s="3">
        <v>35</v>
      </c>
      <c r="O1249" s="3">
        <v>95</v>
      </c>
      <c r="P1249" s="3">
        <v>905</v>
      </c>
    </row>
    <row r="1250" spans="1:16" customFormat="1" hidden="1" x14ac:dyDescent="0.35">
      <c r="A1250" t="s">
        <v>53</v>
      </c>
      <c r="B1250" t="s">
        <v>57</v>
      </c>
      <c r="C1250" s="1">
        <v>11105</v>
      </c>
      <c r="D1250" s="1">
        <v>7275</v>
      </c>
      <c r="E1250" s="1">
        <v>1655</v>
      </c>
      <c r="F1250">
        <v>470</v>
      </c>
      <c r="G1250">
        <v>230</v>
      </c>
      <c r="H1250">
        <v>75</v>
      </c>
      <c r="I1250">
        <v>180</v>
      </c>
      <c r="J1250">
        <v>215</v>
      </c>
      <c r="K1250">
        <v>0</v>
      </c>
      <c r="L1250">
        <v>10</v>
      </c>
      <c r="M1250">
        <v>835</v>
      </c>
      <c r="N1250">
        <v>0</v>
      </c>
      <c r="O1250">
        <v>45</v>
      </c>
      <c r="P1250">
        <v>110</v>
      </c>
    </row>
    <row r="1251" spans="1:16" customFormat="1" hidden="1" x14ac:dyDescent="0.35">
      <c r="A1251" t="s">
        <v>54</v>
      </c>
      <c r="B1251" t="s">
        <v>57</v>
      </c>
      <c r="C1251">
        <v>260</v>
      </c>
      <c r="D1251">
        <v>250</v>
      </c>
      <c r="E1251">
        <v>10</v>
      </c>
      <c r="F1251">
        <v>0</v>
      </c>
      <c r="G1251">
        <v>0</v>
      </c>
      <c r="H1251">
        <v>0</v>
      </c>
      <c r="I1251">
        <v>0</v>
      </c>
      <c r="J1251">
        <v>0</v>
      </c>
      <c r="K1251">
        <v>0</v>
      </c>
      <c r="L1251">
        <v>0</v>
      </c>
      <c r="M1251">
        <v>0</v>
      </c>
      <c r="N1251">
        <v>0</v>
      </c>
      <c r="O1251">
        <v>0</v>
      </c>
      <c r="P1251">
        <v>0</v>
      </c>
    </row>
    <row r="1252" spans="1:16" x14ac:dyDescent="0.35">
      <c r="A1252" s="3" t="s">
        <v>55</v>
      </c>
      <c r="B1252" s="3" t="s">
        <v>57</v>
      </c>
      <c r="C1252" s="4">
        <v>61165</v>
      </c>
      <c r="D1252" s="4">
        <v>47855</v>
      </c>
      <c r="E1252" s="4">
        <v>4910</v>
      </c>
      <c r="F1252" s="3">
        <v>750</v>
      </c>
      <c r="G1252" s="3">
        <v>415</v>
      </c>
      <c r="H1252" s="3">
        <v>100</v>
      </c>
      <c r="I1252" s="3">
        <v>65</v>
      </c>
      <c r="J1252" s="4">
        <v>1410</v>
      </c>
      <c r="K1252" s="3">
        <v>10</v>
      </c>
      <c r="L1252" s="3">
        <v>485</v>
      </c>
      <c r="M1252" s="4">
        <v>2445</v>
      </c>
      <c r="N1252" s="3">
        <v>45</v>
      </c>
      <c r="O1252" s="3">
        <v>215</v>
      </c>
      <c r="P1252" s="3">
        <v>420</v>
      </c>
    </row>
    <row r="1253" spans="1:16" customFormat="1" hidden="1" x14ac:dyDescent="0.35">
      <c r="A1253" t="s">
        <v>56</v>
      </c>
      <c r="B1253" t="s">
        <v>57</v>
      </c>
      <c r="C1253">
        <v>195</v>
      </c>
      <c r="D1253">
        <v>155</v>
      </c>
      <c r="E1253">
        <v>10</v>
      </c>
      <c r="F1253">
        <v>0</v>
      </c>
      <c r="G1253">
        <v>0</v>
      </c>
      <c r="H1253">
        <v>0</v>
      </c>
      <c r="I1253">
        <v>0</v>
      </c>
      <c r="J1253">
        <v>20</v>
      </c>
      <c r="K1253">
        <v>0</v>
      </c>
      <c r="L1253">
        <v>0</v>
      </c>
      <c r="M1253">
        <v>0</v>
      </c>
      <c r="N1253">
        <v>0</v>
      </c>
      <c r="O1253">
        <v>0</v>
      </c>
      <c r="P1253">
        <v>10</v>
      </c>
    </row>
    <row r="1254" spans="1:16" x14ac:dyDescent="0.35">
      <c r="A1254" s="3" t="s">
        <v>57</v>
      </c>
      <c r="B1254" s="3" t="s">
        <v>57</v>
      </c>
      <c r="C1254" s="4">
        <v>791635</v>
      </c>
      <c r="D1254" s="4">
        <v>598310</v>
      </c>
      <c r="E1254" s="4">
        <v>64550</v>
      </c>
      <c r="F1254" s="4">
        <v>10760</v>
      </c>
      <c r="G1254" s="4">
        <v>3225</v>
      </c>
      <c r="H1254" s="4">
        <v>1985</v>
      </c>
      <c r="I1254" s="3">
        <v>815</v>
      </c>
      <c r="J1254" s="4">
        <v>19105</v>
      </c>
      <c r="K1254" s="4">
        <v>1225</v>
      </c>
      <c r="L1254" s="3">
        <v>700</v>
      </c>
      <c r="M1254" s="4">
        <v>4790</v>
      </c>
      <c r="N1254" s="4">
        <v>1075</v>
      </c>
      <c r="O1254" s="4">
        <v>3020</v>
      </c>
      <c r="P1254" s="4">
        <v>5280</v>
      </c>
    </row>
    <row r="1255" spans="1:16" customFormat="1" hidden="1" x14ac:dyDescent="0.35">
      <c r="A1255" t="s">
        <v>58</v>
      </c>
      <c r="B1255" t="s">
        <v>57</v>
      </c>
      <c r="C1255" s="1">
        <v>17935</v>
      </c>
      <c r="D1255" s="1">
        <v>14630</v>
      </c>
      <c r="E1255" s="1">
        <v>1875</v>
      </c>
      <c r="F1255">
        <v>175</v>
      </c>
      <c r="G1255">
        <v>85</v>
      </c>
      <c r="H1255">
        <v>40</v>
      </c>
      <c r="I1255">
        <v>40</v>
      </c>
      <c r="J1255">
        <v>520</v>
      </c>
      <c r="K1255">
        <v>4</v>
      </c>
      <c r="L1255">
        <v>4</v>
      </c>
      <c r="M1255">
        <v>15</v>
      </c>
      <c r="N1255">
        <v>20</v>
      </c>
      <c r="O1255">
        <v>220</v>
      </c>
      <c r="P1255">
        <v>180</v>
      </c>
    </row>
    <row r="1256" spans="1:16" customFormat="1" hidden="1" x14ac:dyDescent="0.35">
      <c r="A1256" t="s">
        <v>59</v>
      </c>
      <c r="B1256" t="s">
        <v>57</v>
      </c>
      <c r="C1256">
        <v>100</v>
      </c>
      <c r="D1256">
        <v>100</v>
      </c>
      <c r="E1256">
        <v>0</v>
      </c>
      <c r="F1256">
        <v>0</v>
      </c>
      <c r="G1256">
        <v>0</v>
      </c>
      <c r="H1256">
        <v>0</v>
      </c>
      <c r="I1256">
        <v>0</v>
      </c>
      <c r="J1256">
        <v>0</v>
      </c>
      <c r="K1256">
        <v>0</v>
      </c>
      <c r="L1256">
        <v>0</v>
      </c>
      <c r="M1256">
        <v>0</v>
      </c>
      <c r="N1256">
        <v>0</v>
      </c>
      <c r="O1256">
        <v>0</v>
      </c>
      <c r="P1256">
        <v>0</v>
      </c>
    </row>
    <row r="1257" spans="1:16" customFormat="1" hidden="1" x14ac:dyDescent="0.35">
      <c r="A1257" t="s">
        <v>61</v>
      </c>
      <c r="B1257" t="s">
        <v>57</v>
      </c>
      <c r="C1257">
        <v>20</v>
      </c>
      <c r="D1257">
        <v>20</v>
      </c>
      <c r="E1257">
        <v>0</v>
      </c>
      <c r="F1257">
        <v>0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</row>
    <row r="1258" spans="1:16" customFormat="1" hidden="1" x14ac:dyDescent="0.35">
      <c r="A1258" t="s">
        <v>62</v>
      </c>
      <c r="B1258" t="s">
        <v>57</v>
      </c>
      <c r="C1258" s="1">
        <v>1690</v>
      </c>
      <c r="D1258" s="1">
        <v>1320</v>
      </c>
      <c r="E1258">
        <v>145</v>
      </c>
      <c r="F1258">
        <v>135</v>
      </c>
      <c r="G1258">
        <v>10</v>
      </c>
      <c r="H1258">
        <v>20</v>
      </c>
      <c r="I1258">
        <v>0</v>
      </c>
      <c r="J1258">
        <v>4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4</v>
      </c>
    </row>
    <row r="1259" spans="1:16" customFormat="1" hidden="1" x14ac:dyDescent="0.35">
      <c r="A1259" t="s">
        <v>63</v>
      </c>
      <c r="B1259" t="s">
        <v>57</v>
      </c>
      <c r="C1259" s="1">
        <v>1160</v>
      </c>
      <c r="D1259">
        <v>950</v>
      </c>
      <c r="E1259">
        <v>145</v>
      </c>
      <c r="F1259">
        <v>20</v>
      </c>
      <c r="G1259">
        <v>0</v>
      </c>
      <c r="H1259">
        <v>0</v>
      </c>
      <c r="I1259">
        <v>15</v>
      </c>
      <c r="J1259">
        <v>25</v>
      </c>
      <c r="K1259">
        <v>0</v>
      </c>
      <c r="L1259">
        <v>0</v>
      </c>
      <c r="M1259">
        <v>0</v>
      </c>
      <c r="N1259">
        <v>0</v>
      </c>
      <c r="O1259">
        <v>0</v>
      </c>
      <c r="P1259">
        <v>0</v>
      </c>
    </row>
    <row r="1260" spans="1:16" customFormat="1" hidden="1" x14ac:dyDescent="0.35">
      <c r="A1260" t="s">
        <v>64</v>
      </c>
      <c r="B1260" t="s">
        <v>57</v>
      </c>
      <c r="C1260" s="1">
        <v>4805</v>
      </c>
      <c r="D1260" s="1">
        <v>3555</v>
      </c>
      <c r="E1260">
        <v>795</v>
      </c>
      <c r="F1260">
        <v>145</v>
      </c>
      <c r="G1260">
        <v>70</v>
      </c>
      <c r="H1260">
        <v>35</v>
      </c>
      <c r="I1260">
        <v>10</v>
      </c>
      <c r="J1260">
        <v>50</v>
      </c>
      <c r="K1260">
        <v>0</v>
      </c>
      <c r="L1260">
        <v>0</v>
      </c>
      <c r="M1260">
        <v>90</v>
      </c>
      <c r="N1260">
        <v>0</v>
      </c>
      <c r="O1260">
        <v>50</v>
      </c>
      <c r="P1260">
        <v>4</v>
      </c>
    </row>
    <row r="1261" spans="1:16" customFormat="1" hidden="1" x14ac:dyDescent="0.35">
      <c r="A1261" t="s">
        <v>65</v>
      </c>
      <c r="B1261" t="s">
        <v>57</v>
      </c>
      <c r="C1261">
        <v>60</v>
      </c>
      <c r="D1261">
        <v>50</v>
      </c>
      <c r="E1261">
        <v>10</v>
      </c>
      <c r="F1261">
        <v>0</v>
      </c>
      <c r="G1261">
        <v>0</v>
      </c>
      <c r="H1261">
        <v>0</v>
      </c>
      <c r="I1261">
        <v>0</v>
      </c>
      <c r="J1261">
        <v>0</v>
      </c>
      <c r="K1261">
        <v>0</v>
      </c>
      <c r="L1261">
        <v>0</v>
      </c>
      <c r="M1261">
        <v>0</v>
      </c>
      <c r="N1261">
        <v>0</v>
      </c>
      <c r="O1261">
        <v>0</v>
      </c>
      <c r="P1261">
        <v>0</v>
      </c>
    </row>
    <row r="1262" spans="1:16" customFormat="1" hidden="1" x14ac:dyDescent="0.35">
      <c r="A1262" t="s">
        <v>66</v>
      </c>
      <c r="B1262" t="s">
        <v>57</v>
      </c>
      <c r="C1262">
        <v>15</v>
      </c>
      <c r="D1262">
        <v>15</v>
      </c>
      <c r="E1262">
        <v>0</v>
      </c>
      <c r="F1262">
        <v>0</v>
      </c>
      <c r="G1262">
        <v>0</v>
      </c>
      <c r="H1262">
        <v>0</v>
      </c>
      <c r="I1262">
        <v>0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0</v>
      </c>
    </row>
    <row r="1263" spans="1:16" customFormat="1" hidden="1" x14ac:dyDescent="0.35">
      <c r="A1263" t="s">
        <v>68</v>
      </c>
      <c r="B1263" t="s">
        <v>57</v>
      </c>
      <c r="C1263">
        <v>95</v>
      </c>
      <c r="D1263">
        <v>80</v>
      </c>
      <c r="E1263">
        <v>10</v>
      </c>
      <c r="F1263">
        <v>0</v>
      </c>
      <c r="G1263">
        <v>0</v>
      </c>
      <c r="H1263">
        <v>0</v>
      </c>
      <c r="I1263">
        <v>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</row>
    <row r="1264" spans="1:16" customFormat="1" hidden="1" x14ac:dyDescent="0.35">
      <c r="A1264" t="s">
        <v>69</v>
      </c>
      <c r="B1264" t="s">
        <v>57</v>
      </c>
      <c r="C1264">
        <v>285</v>
      </c>
      <c r="D1264">
        <v>280</v>
      </c>
      <c r="E1264">
        <v>4</v>
      </c>
      <c r="F1264">
        <v>0</v>
      </c>
      <c r="G1264">
        <v>0</v>
      </c>
      <c r="H1264">
        <v>0</v>
      </c>
      <c r="I1264">
        <v>0</v>
      </c>
      <c r="J1264">
        <v>0</v>
      </c>
      <c r="K1264">
        <v>0</v>
      </c>
      <c r="L1264">
        <v>0</v>
      </c>
      <c r="M1264">
        <v>4</v>
      </c>
      <c r="N1264">
        <v>0</v>
      </c>
      <c r="O1264">
        <v>0</v>
      </c>
      <c r="P1264">
        <v>0</v>
      </c>
    </row>
    <row r="1265" spans="1:16" customFormat="1" hidden="1" x14ac:dyDescent="0.35">
      <c r="A1265" t="s">
        <v>70</v>
      </c>
      <c r="B1265" t="s">
        <v>57</v>
      </c>
      <c r="C1265">
        <v>300</v>
      </c>
      <c r="D1265">
        <v>235</v>
      </c>
      <c r="E1265">
        <v>30</v>
      </c>
      <c r="F1265">
        <v>0</v>
      </c>
      <c r="G1265">
        <v>0</v>
      </c>
      <c r="H1265">
        <v>0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0</v>
      </c>
      <c r="O1265">
        <v>0</v>
      </c>
      <c r="P1265">
        <v>20</v>
      </c>
    </row>
    <row r="1266" spans="1:16" customFormat="1" hidden="1" x14ac:dyDescent="0.35">
      <c r="A1266" t="s">
        <v>71</v>
      </c>
      <c r="B1266" t="s">
        <v>57</v>
      </c>
      <c r="C1266">
        <v>280</v>
      </c>
      <c r="D1266">
        <v>190</v>
      </c>
      <c r="E1266">
        <v>40</v>
      </c>
      <c r="F1266">
        <v>0</v>
      </c>
      <c r="G1266">
        <v>0</v>
      </c>
      <c r="H1266">
        <v>0</v>
      </c>
      <c r="I1266">
        <v>0</v>
      </c>
      <c r="J1266">
        <v>0</v>
      </c>
      <c r="K1266">
        <v>0</v>
      </c>
      <c r="L1266">
        <v>0</v>
      </c>
      <c r="M1266">
        <v>40</v>
      </c>
      <c r="N1266">
        <v>0</v>
      </c>
      <c r="O1266">
        <v>0</v>
      </c>
      <c r="P1266">
        <v>4</v>
      </c>
    </row>
    <row r="1267" spans="1:16" customFormat="1" hidden="1" x14ac:dyDescent="0.35">
      <c r="A1267" t="s">
        <v>72</v>
      </c>
      <c r="B1267" t="s">
        <v>57</v>
      </c>
      <c r="C1267">
        <v>90</v>
      </c>
      <c r="D1267">
        <v>35</v>
      </c>
      <c r="E1267">
        <v>50</v>
      </c>
      <c r="F1267">
        <v>0</v>
      </c>
      <c r="G1267">
        <v>0</v>
      </c>
      <c r="H1267">
        <v>0</v>
      </c>
      <c r="I1267">
        <v>0</v>
      </c>
      <c r="J1267">
        <v>0</v>
      </c>
      <c r="K1267">
        <v>0</v>
      </c>
      <c r="L1267">
        <v>0</v>
      </c>
      <c r="M1267">
        <v>0</v>
      </c>
      <c r="N1267">
        <v>0</v>
      </c>
      <c r="O1267">
        <v>0</v>
      </c>
      <c r="P1267">
        <v>0</v>
      </c>
    </row>
    <row r="1268" spans="1:16" customFormat="1" hidden="1" x14ac:dyDescent="0.35">
      <c r="A1268" t="s">
        <v>22</v>
      </c>
      <c r="B1268" t="s">
        <v>58</v>
      </c>
      <c r="C1268">
        <v>405</v>
      </c>
      <c r="D1268">
        <v>310</v>
      </c>
      <c r="E1268">
        <v>60</v>
      </c>
      <c r="F1268">
        <v>20</v>
      </c>
      <c r="G1268">
        <v>0</v>
      </c>
      <c r="H1268">
        <v>0</v>
      </c>
      <c r="I1268">
        <v>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0</v>
      </c>
    </row>
    <row r="1269" spans="1:16" customFormat="1" hidden="1" x14ac:dyDescent="0.35">
      <c r="A1269" t="s">
        <v>25</v>
      </c>
      <c r="B1269" t="s">
        <v>58</v>
      </c>
      <c r="C1269">
        <v>15</v>
      </c>
      <c r="D1269">
        <v>0</v>
      </c>
      <c r="E1269">
        <v>0</v>
      </c>
      <c r="F1269">
        <v>0</v>
      </c>
      <c r="G1269">
        <v>0</v>
      </c>
      <c r="H1269">
        <v>0</v>
      </c>
      <c r="I1269">
        <v>0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0</v>
      </c>
    </row>
    <row r="1270" spans="1:16" customFormat="1" hidden="1" x14ac:dyDescent="0.35">
      <c r="A1270" t="s">
        <v>26</v>
      </c>
      <c r="B1270" t="s">
        <v>58</v>
      </c>
      <c r="C1270">
        <v>25</v>
      </c>
      <c r="D1270">
        <v>25</v>
      </c>
      <c r="E1270">
        <v>0</v>
      </c>
      <c r="F1270">
        <v>0</v>
      </c>
      <c r="G1270">
        <v>0</v>
      </c>
      <c r="H1270">
        <v>0</v>
      </c>
      <c r="I1270">
        <v>0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0</v>
      </c>
    </row>
    <row r="1271" spans="1:16" customFormat="1" hidden="1" x14ac:dyDescent="0.35">
      <c r="A1271" t="s">
        <v>28</v>
      </c>
      <c r="B1271" t="s">
        <v>58</v>
      </c>
      <c r="C1271">
        <v>235</v>
      </c>
      <c r="D1271">
        <v>225</v>
      </c>
      <c r="E1271">
        <v>0</v>
      </c>
      <c r="F1271">
        <v>0</v>
      </c>
      <c r="G1271">
        <v>10</v>
      </c>
      <c r="H1271">
        <v>0</v>
      </c>
      <c r="I1271">
        <v>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0</v>
      </c>
    </row>
    <row r="1272" spans="1:16" customFormat="1" hidden="1" x14ac:dyDescent="0.35">
      <c r="A1272" t="s">
        <v>29</v>
      </c>
      <c r="B1272" t="s">
        <v>58</v>
      </c>
      <c r="C1272">
        <v>45</v>
      </c>
      <c r="D1272">
        <v>45</v>
      </c>
      <c r="E1272">
        <v>0</v>
      </c>
      <c r="F1272">
        <v>0</v>
      </c>
      <c r="G1272">
        <v>0</v>
      </c>
      <c r="H1272">
        <v>0</v>
      </c>
      <c r="I1272">
        <v>0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0</v>
      </c>
    </row>
    <row r="1273" spans="1:16" customFormat="1" hidden="1" x14ac:dyDescent="0.35">
      <c r="A1273" t="s">
        <v>30</v>
      </c>
      <c r="B1273" t="s">
        <v>58</v>
      </c>
      <c r="C1273">
        <v>105</v>
      </c>
      <c r="D1273">
        <v>55</v>
      </c>
      <c r="E1273">
        <v>0</v>
      </c>
      <c r="F1273">
        <v>40</v>
      </c>
      <c r="G1273">
        <v>0</v>
      </c>
      <c r="H1273">
        <v>0</v>
      </c>
      <c r="I1273">
        <v>0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0</v>
      </c>
    </row>
    <row r="1274" spans="1:16" customFormat="1" hidden="1" x14ac:dyDescent="0.35">
      <c r="A1274" t="s">
        <v>78</v>
      </c>
      <c r="B1274" t="s">
        <v>58</v>
      </c>
      <c r="C1274">
        <v>35</v>
      </c>
      <c r="D1274">
        <v>35</v>
      </c>
      <c r="E1274">
        <v>0</v>
      </c>
      <c r="F1274">
        <v>0</v>
      </c>
      <c r="G1274">
        <v>0</v>
      </c>
      <c r="H1274">
        <v>0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</row>
    <row r="1275" spans="1:16" customFormat="1" hidden="1" x14ac:dyDescent="0.35">
      <c r="A1275" t="s">
        <v>33</v>
      </c>
      <c r="B1275" t="s">
        <v>58</v>
      </c>
      <c r="C1275">
        <v>45</v>
      </c>
      <c r="D1275">
        <v>35</v>
      </c>
      <c r="E1275">
        <v>0</v>
      </c>
      <c r="F1275">
        <v>0</v>
      </c>
      <c r="G1275">
        <v>0</v>
      </c>
      <c r="H1275">
        <v>0</v>
      </c>
      <c r="I1275">
        <v>0</v>
      </c>
      <c r="J1275">
        <v>10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0</v>
      </c>
    </row>
    <row r="1276" spans="1:16" customFormat="1" hidden="1" x14ac:dyDescent="0.35">
      <c r="A1276" t="s">
        <v>36</v>
      </c>
      <c r="B1276" t="s">
        <v>58</v>
      </c>
      <c r="C1276">
        <v>160</v>
      </c>
      <c r="D1276">
        <v>65</v>
      </c>
      <c r="E1276">
        <v>30</v>
      </c>
      <c r="F1276">
        <v>15</v>
      </c>
      <c r="G1276">
        <v>0</v>
      </c>
      <c r="H1276">
        <v>0</v>
      </c>
      <c r="I1276">
        <v>0</v>
      </c>
      <c r="J1276">
        <v>25</v>
      </c>
      <c r="K1276">
        <v>0</v>
      </c>
      <c r="L1276">
        <v>10</v>
      </c>
      <c r="M1276">
        <v>0</v>
      </c>
      <c r="N1276">
        <v>0</v>
      </c>
      <c r="O1276">
        <v>0</v>
      </c>
      <c r="P1276">
        <v>15</v>
      </c>
    </row>
    <row r="1277" spans="1:16" customFormat="1" hidden="1" x14ac:dyDescent="0.35">
      <c r="A1277" t="s">
        <v>37</v>
      </c>
      <c r="B1277" t="s">
        <v>58</v>
      </c>
      <c r="C1277">
        <v>35</v>
      </c>
      <c r="D1277">
        <v>35</v>
      </c>
      <c r="E1277">
        <v>0</v>
      </c>
      <c r="F1277">
        <v>0</v>
      </c>
      <c r="G1277">
        <v>0</v>
      </c>
      <c r="H1277">
        <v>0</v>
      </c>
      <c r="I1277">
        <v>0</v>
      </c>
      <c r="J1277">
        <v>0</v>
      </c>
      <c r="K1277">
        <v>0</v>
      </c>
      <c r="L1277">
        <v>0</v>
      </c>
      <c r="M1277">
        <v>0</v>
      </c>
      <c r="N1277">
        <v>0</v>
      </c>
      <c r="O1277">
        <v>0</v>
      </c>
      <c r="P1277">
        <v>0</v>
      </c>
    </row>
    <row r="1278" spans="1:16" customFormat="1" hidden="1" x14ac:dyDescent="0.35">
      <c r="A1278" t="s">
        <v>38</v>
      </c>
      <c r="B1278" t="s">
        <v>58</v>
      </c>
      <c r="C1278">
        <v>55</v>
      </c>
      <c r="D1278">
        <v>35</v>
      </c>
      <c r="E1278">
        <v>0</v>
      </c>
      <c r="F1278">
        <v>0</v>
      </c>
      <c r="G1278">
        <v>0</v>
      </c>
      <c r="H1278">
        <v>0</v>
      </c>
      <c r="I1278">
        <v>0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0</v>
      </c>
    </row>
    <row r="1279" spans="1:16" customFormat="1" hidden="1" x14ac:dyDescent="0.35">
      <c r="A1279" t="s">
        <v>40</v>
      </c>
      <c r="B1279" t="s">
        <v>58</v>
      </c>
      <c r="C1279">
        <v>15</v>
      </c>
      <c r="D1279">
        <v>0</v>
      </c>
      <c r="E1279">
        <v>4</v>
      </c>
      <c r="F1279">
        <v>0</v>
      </c>
      <c r="G1279">
        <v>0</v>
      </c>
      <c r="H1279">
        <v>0</v>
      </c>
      <c r="I1279">
        <v>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</row>
    <row r="1280" spans="1:16" customFormat="1" hidden="1" x14ac:dyDescent="0.35">
      <c r="A1280" t="s">
        <v>41</v>
      </c>
      <c r="B1280" t="s">
        <v>58</v>
      </c>
      <c r="C1280">
        <v>175</v>
      </c>
      <c r="D1280">
        <v>130</v>
      </c>
      <c r="E1280">
        <v>40</v>
      </c>
      <c r="F1280">
        <v>0</v>
      </c>
      <c r="G1280">
        <v>0</v>
      </c>
      <c r="H1280">
        <v>0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</row>
    <row r="1281" spans="1:16" customFormat="1" hidden="1" x14ac:dyDescent="0.35">
      <c r="A1281" t="s">
        <v>42</v>
      </c>
      <c r="B1281" t="s">
        <v>58</v>
      </c>
      <c r="C1281" s="1">
        <v>10175</v>
      </c>
      <c r="D1281" s="1">
        <v>7485</v>
      </c>
      <c r="E1281" s="1">
        <v>1070</v>
      </c>
      <c r="F1281">
        <v>215</v>
      </c>
      <c r="G1281">
        <v>115</v>
      </c>
      <c r="H1281">
        <v>130</v>
      </c>
      <c r="I1281">
        <v>30</v>
      </c>
      <c r="J1281">
        <v>80</v>
      </c>
      <c r="K1281">
        <v>0</v>
      </c>
      <c r="L1281">
        <v>0</v>
      </c>
      <c r="M1281">
        <v>0</v>
      </c>
      <c r="N1281">
        <v>0</v>
      </c>
      <c r="O1281">
        <v>4</v>
      </c>
      <c r="P1281">
        <v>905</v>
      </c>
    </row>
    <row r="1282" spans="1:16" customFormat="1" hidden="1" x14ac:dyDescent="0.35">
      <c r="A1282" t="s">
        <v>43</v>
      </c>
      <c r="B1282" t="s">
        <v>58</v>
      </c>
      <c r="C1282">
        <v>10</v>
      </c>
      <c r="D1282">
        <v>10</v>
      </c>
      <c r="E1282">
        <v>0</v>
      </c>
      <c r="F1282">
        <v>0</v>
      </c>
      <c r="G1282">
        <v>0</v>
      </c>
      <c r="H1282">
        <v>0</v>
      </c>
      <c r="I1282">
        <v>0</v>
      </c>
      <c r="J1282">
        <v>0</v>
      </c>
      <c r="K1282">
        <v>0</v>
      </c>
      <c r="L1282">
        <v>0</v>
      </c>
      <c r="M1282">
        <v>0</v>
      </c>
      <c r="N1282">
        <v>0</v>
      </c>
      <c r="O1282">
        <v>0</v>
      </c>
      <c r="P1282">
        <v>0</v>
      </c>
    </row>
    <row r="1283" spans="1:16" customFormat="1" hidden="1" x14ac:dyDescent="0.35">
      <c r="A1283" t="s">
        <v>44</v>
      </c>
      <c r="B1283" t="s">
        <v>58</v>
      </c>
      <c r="C1283">
        <v>35</v>
      </c>
      <c r="D1283">
        <v>35</v>
      </c>
      <c r="E1283">
        <v>0</v>
      </c>
      <c r="F1283">
        <v>0</v>
      </c>
      <c r="G1283">
        <v>0</v>
      </c>
      <c r="H1283">
        <v>0</v>
      </c>
      <c r="I1283">
        <v>0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0</v>
      </c>
    </row>
    <row r="1284" spans="1:16" customFormat="1" hidden="1" x14ac:dyDescent="0.35">
      <c r="A1284" t="s">
        <v>45</v>
      </c>
      <c r="B1284" t="s">
        <v>58</v>
      </c>
      <c r="C1284">
        <v>15</v>
      </c>
      <c r="D1284">
        <v>15</v>
      </c>
      <c r="E1284">
        <v>0</v>
      </c>
      <c r="F1284">
        <v>0</v>
      </c>
      <c r="G1284">
        <v>0</v>
      </c>
      <c r="H1284">
        <v>0</v>
      </c>
      <c r="I1284">
        <v>0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0</v>
      </c>
      <c r="P1284">
        <v>0</v>
      </c>
    </row>
    <row r="1285" spans="1:16" customFormat="1" hidden="1" x14ac:dyDescent="0.35">
      <c r="A1285" t="s">
        <v>46</v>
      </c>
      <c r="B1285" t="s">
        <v>58</v>
      </c>
      <c r="C1285">
        <v>30</v>
      </c>
      <c r="D1285">
        <v>30</v>
      </c>
      <c r="E1285">
        <v>0</v>
      </c>
      <c r="F1285">
        <v>0</v>
      </c>
      <c r="G1285">
        <v>0</v>
      </c>
      <c r="H1285">
        <v>0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</row>
    <row r="1286" spans="1:16" customFormat="1" hidden="1" x14ac:dyDescent="0.35">
      <c r="A1286" t="s">
        <v>48</v>
      </c>
      <c r="B1286" t="s">
        <v>58</v>
      </c>
      <c r="C1286">
        <v>50</v>
      </c>
      <c r="D1286">
        <v>45</v>
      </c>
      <c r="E1286">
        <v>4</v>
      </c>
      <c r="F1286">
        <v>0</v>
      </c>
      <c r="G1286">
        <v>0</v>
      </c>
      <c r="H1286">
        <v>0</v>
      </c>
      <c r="I1286">
        <v>0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0</v>
      </c>
      <c r="P1286">
        <v>0</v>
      </c>
    </row>
    <row r="1287" spans="1:16" customFormat="1" hidden="1" x14ac:dyDescent="0.35">
      <c r="A1287" t="s">
        <v>49</v>
      </c>
      <c r="B1287" t="s">
        <v>58</v>
      </c>
      <c r="C1287" s="1">
        <v>1005</v>
      </c>
      <c r="D1287">
        <v>835</v>
      </c>
      <c r="E1287">
        <v>110</v>
      </c>
      <c r="F1287">
        <v>50</v>
      </c>
      <c r="G1287">
        <v>0</v>
      </c>
      <c r="H1287">
        <v>4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4</v>
      </c>
      <c r="P1287">
        <v>0</v>
      </c>
    </row>
    <row r="1288" spans="1:16" customFormat="1" hidden="1" x14ac:dyDescent="0.35">
      <c r="A1288" t="s">
        <v>50</v>
      </c>
      <c r="B1288" t="s">
        <v>58</v>
      </c>
      <c r="C1288">
        <v>30</v>
      </c>
      <c r="D1288">
        <v>20</v>
      </c>
      <c r="E1288">
        <v>0</v>
      </c>
      <c r="F1288">
        <v>0</v>
      </c>
      <c r="G1288">
        <v>0</v>
      </c>
      <c r="H1288">
        <v>0</v>
      </c>
      <c r="I1288">
        <v>0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0</v>
      </c>
      <c r="P1288">
        <v>0</v>
      </c>
    </row>
    <row r="1289" spans="1:16" customFormat="1" hidden="1" x14ac:dyDescent="0.35">
      <c r="A1289" t="s">
        <v>51</v>
      </c>
      <c r="B1289" t="s">
        <v>58</v>
      </c>
      <c r="C1289">
        <v>4</v>
      </c>
      <c r="D1289">
        <v>4</v>
      </c>
      <c r="E1289">
        <v>0</v>
      </c>
      <c r="F1289">
        <v>0</v>
      </c>
      <c r="G1289">
        <v>0</v>
      </c>
      <c r="H1289">
        <v>0</v>
      </c>
      <c r="I1289">
        <v>0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</row>
    <row r="1290" spans="1:16" customFormat="1" hidden="1" x14ac:dyDescent="0.35">
      <c r="A1290" t="s">
        <v>52</v>
      </c>
      <c r="B1290" t="s">
        <v>58</v>
      </c>
      <c r="C1290">
        <v>425</v>
      </c>
      <c r="D1290">
        <v>315</v>
      </c>
      <c r="E1290">
        <v>65</v>
      </c>
      <c r="F1290">
        <v>0</v>
      </c>
      <c r="G1290">
        <v>0</v>
      </c>
      <c r="H1290">
        <v>0</v>
      </c>
      <c r="I1290">
        <v>0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0</v>
      </c>
      <c r="P1290">
        <v>0</v>
      </c>
    </row>
    <row r="1291" spans="1:16" customFormat="1" hidden="1" x14ac:dyDescent="0.35">
      <c r="A1291" t="s">
        <v>53</v>
      </c>
      <c r="B1291" t="s">
        <v>58</v>
      </c>
      <c r="C1291">
        <v>180</v>
      </c>
      <c r="D1291">
        <v>135</v>
      </c>
      <c r="E1291">
        <v>10</v>
      </c>
      <c r="F1291">
        <v>0</v>
      </c>
      <c r="G1291">
        <v>0</v>
      </c>
      <c r="H1291">
        <v>0</v>
      </c>
      <c r="I1291">
        <v>0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35</v>
      </c>
    </row>
    <row r="1292" spans="1:16" customFormat="1" hidden="1" x14ac:dyDescent="0.35">
      <c r="A1292" t="s">
        <v>55</v>
      </c>
      <c r="B1292" t="s">
        <v>58</v>
      </c>
      <c r="C1292">
        <v>405</v>
      </c>
      <c r="D1292">
        <v>270</v>
      </c>
      <c r="E1292">
        <v>60</v>
      </c>
      <c r="F1292">
        <v>0</v>
      </c>
      <c r="G1292">
        <v>0</v>
      </c>
      <c r="H1292">
        <v>0</v>
      </c>
      <c r="I1292">
        <v>0</v>
      </c>
      <c r="J1292">
        <v>60</v>
      </c>
      <c r="K1292">
        <v>0</v>
      </c>
      <c r="L1292">
        <v>0</v>
      </c>
      <c r="M1292">
        <v>0</v>
      </c>
      <c r="N1292">
        <v>0</v>
      </c>
      <c r="O1292">
        <v>0</v>
      </c>
      <c r="P1292">
        <v>0</v>
      </c>
    </row>
    <row r="1293" spans="1:16" customFormat="1" hidden="1" x14ac:dyDescent="0.35">
      <c r="A1293" t="s">
        <v>56</v>
      </c>
      <c r="B1293" t="s">
        <v>58</v>
      </c>
      <c r="C1293">
        <v>55</v>
      </c>
      <c r="D1293">
        <v>4</v>
      </c>
      <c r="E1293">
        <v>0</v>
      </c>
      <c r="F1293">
        <v>0</v>
      </c>
      <c r="G1293">
        <v>0</v>
      </c>
      <c r="H1293">
        <v>0</v>
      </c>
      <c r="I1293">
        <v>0</v>
      </c>
      <c r="J1293">
        <v>30</v>
      </c>
      <c r="K1293">
        <v>0</v>
      </c>
      <c r="L1293">
        <v>0</v>
      </c>
      <c r="M1293">
        <v>0</v>
      </c>
      <c r="N1293">
        <v>0</v>
      </c>
      <c r="O1293">
        <v>0</v>
      </c>
      <c r="P1293">
        <v>10</v>
      </c>
    </row>
    <row r="1294" spans="1:16" customFormat="1" hidden="1" x14ac:dyDescent="0.35">
      <c r="A1294" t="s">
        <v>57</v>
      </c>
      <c r="B1294" t="s">
        <v>58</v>
      </c>
      <c r="C1294" s="1">
        <v>4375</v>
      </c>
      <c r="D1294" s="1">
        <v>3480</v>
      </c>
      <c r="E1294">
        <v>535</v>
      </c>
      <c r="F1294">
        <v>90</v>
      </c>
      <c r="G1294">
        <v>50</v>
      </c>
      <c r="H1294">
        <v>15</v>
      </c>
      <c r="I1294">
        <v>15</v>
      </c>
      <c r="J1294">
        <v>85</v>
      </c>
      <c r="K1294">
        <v>20</v>
      </c>
      <c r="L1294">
        <v>0</v>
      </c>
      <c r="M1294">
        <v>20</v>
      </c>
      <c r="N1294">
        <v>0</v>
      </c>
      <c r="O1294">
        <v>0</v>
      </c>
      <c r="P1294">
        <v>30</v>
      </c>
    </row>
    <row r="1295" spans="1:16" customFormat="1" hidden="1" x14ac:dyDescent="0.35">
      <c r="A1295" t="s">
        <v>58</v>
      </c>
      <c r="B1295" t="s">
        <v>58</v>
      </c>
      <c r="C1295" s="1">
        <v>99440</v>
      </c>
      <c r="D1295" s="1">
        <v>65360</v>
      </c>
      <c r="E1295" s="1">
        <v>6140</v>
      </c>
      <c r="F1295" s="1">
        <v>1350</v>
      </c>
      <c r="G1295">
        <v>415</v>
      </c>
      <c r="H1295">
        <v>190</v>
      </c>
      <c r="I1295">
        <v>150</v>
      </c>
      <c r="J1295" s="1">
        <v>2810</v>
      </c>
      <c r="K1295">
        <v>0</v>
      </c>
      <c r="L1295">
        <v>25</v>
      </c>
      <c r="M1295">
        <v>15</v>
      </c>
      <c r="N1295">
        <v>10</v>
      </c>
      <c r="O1295">
        <v>500</v>
      </c>
      <c r="P1295" s="1">
        <v>2410</v>
      </c>
    </row>
    <row r="1296" spans="1:16" customFormat="1" hidden="1" x14ac:dyDescent="0.35">
      <c r="A1296" t="s">
        <v>61</v>
      </c>
      <c r="B1296" t="s">
        <v>58</v>
      </c>
      <c r="C1296">
        <v>4</v>
      </c>
      <c r="D1296">
        <v>4</v>
      </c>
      <c r="E1296">
        <v>0</v>
      </c>
      <c r="F1296">
        <v>0</v>
      </c>
      <c r="G1296">
        <v>0</v>
      </c>
      <c r="H1296">
        <v>0</v>
      </c>
      <c r="I1296">
        <v>0</v>
      </c>
      <c r="J1296">
        <v>0</v>
      </c>
      <c r="K1296">
        <v>0</v>
      </c>
      <c r="L1296">
        <v>0</v>
      </c>
      <c r="M1296">
        <v>0</v>
      </c>
      <c r="N1296">
        <v>0</v>
      </c>
      <c r="O1296">
        <v>0</v>
      </c>
      <c r="P1296">
        <v>0</v>
      </c>
    </row>
    <row r="1297" spans="1:16" customFormat="1" hidden="1" x14ac:dyDescent="0.35">
      <c r="A1297" t="s">
        <v>63</v>
      </c>
      <c r="B1297" t="s">
        <v>58</v>
      </c>
      <c r="C1297">
        <v>35</v>
      </c>
      <c r="D1297">
        <v>25</v>
      </c>
      <c r="E1297">
        <v>0</v>
      </c>
      <c r="F1297">
        <v>0</v>
      </c>
      <c r="G1297">
        <v>0</v>
      </c>
      <c r="H1297">
        <v>0</v>
      </c>
      <c r="I1297">
        <v>0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10</v>
      </c>
    </row>
    <row r="1298" spans="1:16" customFormat="1" hidden="1" x14ac:dyDescent="0.35">
      <c r="A1298" t="s">
        <v>64</v>
      </c>
      <c r="B1298" t="s">
        <v>58</v>
      </c>
      <c r="C1298">
        <v>130</v>
      </c>
      <c r="D1298">
        <v>65</v>
      </c>
      <c r="E1298">
        <v>45</v>
      </c>
      <c r="F1298">
        <v>0</v>
      </c>
      <c r="G1298">
        <v>0</v>
      </c>
      <c r="H1298">
        <v>0</v>
      </c>
      <c r="I1298">
        <v>0</v>
      </c>
      <c r="J1298">
        <v>0</v>
      </c>
      <c r="K1298">
        <v>0</v>
      </c>
      <c r="L1298">
        <v>0</v>
      </c>
      <c r="M1298">
        <v>0</v>
      </c>
      <c r="N1298">
        <v>0</v>
      </c>
      <c r="O1298">
        <v>0</v>
      </c>
      <c r="P1298">
        <v>0</v>
      </c>
    </row>
    <row r="1299" spans="1:16" customFormat="1" hidden="1" x14ac:dyDescent="0.35">
      <c r="A1299" t="s">
        <v>69</v>
      </c>
      <c r="B1299" t="s">
        <v>58</v>
      </c>
      <c r="C1299">
        <v>65</v>
      </c>
      <c r="D1299">
        <v>65</v>
      </c>
      <c r="E1299">
        <v>0</v>
      </c>
      <c r="F1299">
        <v>0</v>
      </c>
      <c r="G1299">
        <v>0</v>
      </c>
      <c r="H1299">
        <v>0</v>
      </c>
      <c r="I1299">
        <v>0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0</v>
      </c>
    </row>
    <row r="1300" spans="1:16" customFormat="1" hidden="1" x14ac:dyDescent="0.35">
      <c r="A1300" t="s">
        <v>70</v>
      </c>
      <c r="B1300" t="s">
        <v>58</v>
      </c>
      <c r="C1300">
        <v>10</v>
      </c>
      <c r="D1300">
        <v>10</v>
      </c>
      <c r="E1300">
        <v>0</v>
      </c>
      <c r="F1300">
        <v>0</v>
      </c>
      <c r="G1300">
        <v>0</v>
      </c>
      <c r="H1300">
        <v>0</v>
      </c>
      <c r="I1300">
        <v>0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0</v>
      </c>
      <c r="P1300">
        <v>0</v>
      </c>
    </row>
    <row r="1301" spans="1:16" customFormat="1" hidden="1" x14ac:dyDescent="0.35">
      <c r="A1301" t="s">
        <v>71</v>
      </c>
      <c r="B1301" t="s">
        <v>58</v>
      </c>
      <c r="C1301">
        <v>10</v>
      </c>
      <c r="D1301">
        <v>0</v>
      </c>
      <c r="E1301">
        <v>0</v>
      </c>
      <c r="F1301">
        <v>0</v>
      </c>
      <c r="G1301">
        <v>0</v>
      </c>
      <c r="H1301">
        <v>0</v>
      </c>
      <c r="I1301">
        <v>0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0</v>
      </c>
      <c r="P1301">
        <v>10</v>
      </c>
    </row>
    <row r="1302" spans="1:16" customFormat="1" hidden="1" x14ac:dyDescent="0.35">
      <c r="A1302" t="s">
        <v>72</v>
      </c>
      <c r="B1302" t="s">
        <v>58</v>
      </c>
      <c r="C1302">
        <v>4</v>
      </c>
      <c r="D1302">
        <v>4</v>
      </c>
      <c r="E1302">
        <v>0</v>
      </c>
      <c r="F1302">
        <v>0</v>
      </c>
      <c r="G1302">
        <v>0</v>
      </c>
      <c r="H1302">
        <v>0</v>
      </c>
      <c r="I1302">
        <v>0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0</v>
      </c>
    </row>
    <row r="1303" spans="1:16" customFormat="1" hidden="1" x14ac:dyDescent="0.35">
      <c r="A1303" t="s">
        <v>22</v>
      </c>
      <c r="B1303" t="s">
        <v>59</v>
      </c>
      <c r="C1303">
        <v>70</v>
      </c>
      <c r="D1303">
        <v>70</v>
      </c>
      <c r="E1303">
        <v>0</v>
      </c>
      <c r="F1303">
        <v>0</v>
      </c>
      <c r="G1303">
        <v>0</v>
      </c>
      <c r="H1303">
        <v>0</v>
      </c>
      <c r="I1303">
        <v>0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</row>
    <row r="1304" spans="1:16" customFormat="1" hidden="1" x14ac:dyDescent="0.35">
      <c r="A1304" t="s">
        <v>25</v>
      </c>
      <c r="B1304" t="s">
        <v>59</v>
      </c>
      <c r="C1304">
        <v>205</v>
      </c>
      <c r="D1304">
        <v>205</v>
      </c>
      <c r="E1304">
        <v>0</v>
      </c>
      <c r="F1304">
        <v>0</v>
      </c>
      <c r="G1304">
        <v>0</v>
      </c>
      <c r="H1304">
        <v>0</v>
      </c>
      <c r="I1304">
        <v>0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0</v>
      </c>
      <c r="P1304">
        <v>0</v>
      </c>
    </row>
    <row r="1305" spans="1:16" customFormat="1" hidden="1" x14ac:dyDescent="0.35">
      <c r="A1305" t="s">
        <v>26</v>
      </c>
      <c r="B1305" t="s">
        <v>59</v>
      </c>
      <c r="C1305">
        <v>35</v>
      </c>
      <c r="D1305">
        <v>35</v>
      </c>
      <c r="E1305">
        <v>0</v>
      </c>
      <c r="F1305">
        <v>0</v>
      </c>
      <c r="G1305">
        <v>0</v>
      </c>
      <c r="H1305">
        <v>0</v>
      </c>
      <c r="I1305">
        <v>0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</row>
    <row r="1306" spans="1:16" customFormat="1" hidden="1" x14ac:dyDescent="0.35">
      <c r="A1306" t="s">
        <v>27</v>
      </c>
      <c r="B1306" t="s">
        <v>59</v>
      </c>
      <c r="C1306">
        <v>15</v>
      </c>
      <c r="D1306">
        <v>15</v>
      </c>
      <c r="E1306">
        <v>0</v>
      </c>
      <c r="F1306">
        <v>0</v>
      </c>
      <c r="G1306">
        <v>0</v>
      </c>
      <c r="H1306">
        <v>0</v>
      </c>
      <c r="I1306">
        <v>0</v>
      </c>
      <c r="J1306">
        <v>0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0</v>
      </c>
    </row>
    <row r="1307" spans="1:16" customFormat="1" hidden="1" x14ac:dyDescent="0.35">
      <c r="A1307" t="s">
        <v>28</v>
      </c>
      <c r="B1307" t="s">
        <v>59</v>
      </c>
      <c r="C1307">
        <v>35</v>
      </c>
      <c r="D1307">
        <v>35</v>
      </c>
      <c r="E1307">
        <v>0</v>
      </c>
      <c r="F1307">
        <v>0</v>
      </c>
      <c r="G1307">
        <v>0</v>
      </c>
      <c r="H1307">
        <v>0</v>
      </c>
      <c r="I1307">
        <v>0</v>
      </c>
      <c r="J1307">
        <v>0</v>
      </c>
      <c r="K1307">
        <v>0</v>
      </c>
      <c r="L1307">
        <v>0</v>
      </c>
      <c r="M1307">
        <v>0</v>
      </c>
      <c r="N1307">
        <v>0</v>
      </c>
      <c r="O1307">
        <v>0</v>
      </c>
      <c r="P1307">
        <v>0</v>
      </c>
    </row>
    <row r="1308" spans="1:16" customFormat="1" hidden="1" x14ac:dyDescent="0.35">
      <c r="A1308" t="s">
        <v>29</v>
      </c>
      <c r="B1308" t="s">
        <v>59</v>
      </c>
      <c r="C1308">
        <v>15</v>
      </c>
      <c r="D1308">
        <v>15</v>
      </c>
      <c r="E1308">
        <v>0</v>
      </c>
      <c r="F1308">
        <v>0</v>
      </c>
      <c r="G1308">
        <v>0</v>
      </c>
      <c r="H1308">
        <v>0</v>
      </c>
      <c r="I1308">
        <v>0</v>
      </c>
      <c r="J1308">
        <v>0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0</v>
      </c>
    </row>
    <row r="1309" spans="1:16" customFormat="1" hidden="1" x14ac:dyDescent="0.35">
      <c r="A1309" t="s">
        <v>30</v>
      </c>
      <c r="B1309" t="s">
        <v>59</v>
      </c>
      <c r="C1309">
        <v>145</v>
      </c>
      <c r="D1309">
        <v>85</v>
      </c>
      <c r="E1309">
        <v>60</v>
      </c>
      <c r="F1309">
        <v>0</v>
      </c>
      <c r="G1309">
        <v>0</v>
      </c>
      <c r="H1309">
        <v>0</v>
      </c>
      <c r="I1309">
        <v>0</v>
      </c>
      <c r="J1309">
        <v>0</v>
      </c>
      <c r="K1309">
        <v>0</v>
      </c>
      <c r="L1309">
        <v>0</v>
      </c>
      <c r="M1309">
        <v>0</v>
      </c>
      <c r="N1309">
        <v>0</v>
      </c>
      <c r="O1309">
        <v>0</v>
      </c>
      <c r="P1309">
        <v>0</v>
      </c>
    </row>
    <row r="1310" spans="1:16" customFormat="1" hidden="1" x14ac:dyDescent="0.35">
      <c r="A1310" t="s">
        <v>31</v>
      </c>
      <c r="B1310" t="s">
        <v>59</v>
      </c>
      <c r="C1310">
        <v>60</v>
      </c>
      <c r="D1310">
        <v>55</v>
      </c>
      <c r="E1310">
        <v>0</v>
      </c>
      <c r="F1310">
        <v>0</v>
      </c>
      <c r="G1310">
        <v>0</v>
      </c>
      <c r="H1310">
        <v>0</v>
      </c>
      <c r="I1310">
        <v>0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0</v>
      </c>
      <c r="P1310">
        <v>0</v>
      </c>
    </row>
    <row r="1311" spans="1:16" customFormat="1" hidden="1" x14ac:dyDescent="0.35">
      <c r="A1311" t="s">
        <v>33</v>
      </c>
      <c r="B1311" t="s">
        <v>59</v>
      </c>
      <c r="C1311">
        <v>15</v>
      </c>
      <c r="D1311">
        <v>10</v>
      </c>
      <c r="E1311">
        <v>0</v>
      </c>
      <c r="F1311">
        <v>4</v>
      </c>
      <c r="G1311">
        <v>0</v>
      </c>
      <c r="H1311">
        <v>0</v>
      </c>
      <c r="I1311">
        <v>0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0</v>
      </c>
      <c r="P1311">
        <v>0</v>
      </c>
    </row>
    <row r="1312" spans="1:16" customFormat="1" hidden="1" x14ac:dyDescent="0.35">
      <c r="A1312" t="s">
        <v>35</v>
      </c>
      <c r="B1312" t="s">
        <v>59</v>
      </c>
      <c r="C1312">
        <v>140</v>
      </c>
      <c r="D1312">
        <v>140</v>
      </c>
      <c r="E1312">
        <v>4</v>
      </c>
      <c r="F1312">
        <v>0</v>
      </c>
      <c r="G1312">
        <v>0</v>
      </c>
      <c r="H1312">
        <v>0</v>
      </c>
      <c r="I1312">
        <v>0</v>
      </c>
      <c r="J1312">
        <v>0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0</v>
      </c>
    </row>
    <row r="1313" spans="1:16" customFormat="1" hidden="1" x14ac:dyDescent="0.35">
      <c r="A1313" t="s">
        <v>36</v>
      </c>
      <c r="B1313" t="s">
        <v>59</v>
      </c>
      <c r="C1313">
        <v>4</v>
      </c>
      <c r="D1313">
        <v>4</v>
      </c>
      <c r="E1313">
        <v>0</v>
      </c>
      <c r="F1313">
        <v>0</v>
      </c>
      <c r="G1313">
        <v>0</v>
      </c>
      <c r="H1313">
        <v>0</v>
      </c>
      <c r="I1313">
        <v>0</v>
      </c>
      <c r="J1313">
        <v>0</v>
      </c>
      <c r="K1313">
        <v>0</v>
      </c>
      <c r="L1313">
        <v>0</v>
      </c>
      <c r="M1313">
        <v>0</v>
      </c>
      <c r="N1313">
        <v>0</v>
      </c>
      <c r="O1313">
        <v>0</v>
      </c>
      <c r="P1313">
        <v>0</v>
      </c>
    </row>
    <row r="1314" spans="1:16" customFormat="1" hidden="1" x14ac:dyDescent="0.35">
      <c r="A1314" t="s">
        <v>37</v>
      </c>
      <c r="B1314" t="s">
        <v>59</v>
      </c>
      <c r="C1314">
        <v>65</v>
      </c>
      <c r="D1314">
        <v>65</v>
      </c>
      <c r="E1314">
        <v>0</v>
      </c>
      <c r="F1314">
        <v>0</v>
      </c>
      <c r="G1314">
        <v>0</v>
      </c>
      <c r="H1314">
        <v>0</v>
      </c>
      <c r="I1314">
        <v>0</v>
      </c>
      <c r="J1314">
        <v>0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</row>
    <row r="1315" spans="1:16" customFormat="1" hidden="1" x14ac:dyDescent="0.35">
      <c r="A1315" t="s">
        <v>40</v>
      </c>
      <c r="B1315" t="s">
        <v>59</v>
      </c>
      <c r="C1315">
        <v>25</v>
      </c>
      <c r="D1315">
        <v>15</v>
      </c>
      <c r="E1315">
        <v>4</v>
      </c>
      <c r="F1315">
        <v>0</v>
      </c>
      <c r="G1315">
        <v>0</v>
      </c>
      <c r="H1315">
        <v>0</v>
      </c>
      <c r="I1315">
        <v>0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0</v>
      </c>
    </row>
    <row r="1316" spans="1:16" customFormat="1" hidden="1" x14ac:dyDescent="0.35">
      <c r="A1316" t="s">
        <v>80</v>
      </c>
      <c r="B1316" t="s">
        <v>59</v>
      </c>
      <c r="C1316">
        <v>85</v>
      </c>
      <c r="D1316">
        <v>60</v>
      </c>
      <c r="E1316">
        <v>0</v>
      </c>
      <c r="F1316">
        <v>20</v>
      </c>
      <c r="G1316">
        <v>0</v>
      </c>
      <c r="H1316">
        <v>0</v>
      </c>
      <c r="I1316">
        <v>0</v>
      </c>
      <c r="J1316">
        <v>0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0</v>
      </c>
    </row>
    <row r="1317" spans="1:16" customFormat="1" hidden="1" x14ac:dyDescent="0.35">
      <c r="A1317" t="s">
        <v>46</v>
      </c>
      <c r="B1317" t="s">
        <v>59</v>
      </c>
      <c r="C1317">
        <v>30</v>
      </c>
      <c r="D1317">
        <v>25</v>
      </c>
      <c r="E1317">
        <v>4</v>
      </c>
      <c r="F1317">
        <v>0</v>
      </c>
      <c r="G1317">
        <v>0</v>
      </c>
      <c r="H1317">
        <v>0</v>
      </c>
      <c r="I1317">
        <v>0</v>
      </c>
      <c r="J1317">
        <v>0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</row>
    <row r="1318" spans="1:16" customFormat="1" hidden="1" x14ac:dyDescent="0.35">
      <c r="A1318" t="s">
        <v>74</v>
      </c>
      <c r="B1318" t="s">
        <v>59</v>
      </c>
      <c r="C1318">
        <v>4</v>
      </c>
      <c r="D1318">
        <v>4</v>
      </c>
      <c r="E1318">
        <v>0</v>
      </c>
      <c r="F1318">
        <v>0</v>
      </c>
      <c r="G1318">
        <v>0</v>
      </c>
      <c r="H1318">
        <v>0</v>
      </c>
      <c r="I1318">
        <v>0</v>
      </c>
      <c r="J1318">
        <v>0</v>
      </c>
      <c r="K1318">
        <v>0</v>
      </c>
      <c r="L1318">
        <v>0</v>
      </c>
      <c r="M1318">
        <v>0</v>
      </c>
      <c r="N1318">
        <v>0</v>
      </c>
      <c r="O1318">
        <v>0</v>
      </c>
      <c r="P1318">
        <v>0</v>
      </c>
    </row>
    <row r="1319" spans="1:16" customFormat="1" hidden="1" x14ac:dyDescent="0.35">
      <c r="A1319" t="s">
        <v>47</v>
      </c>
      <c r="B1319" t="s">
        <v>59</v>
      </c>
      <c r="C1319">
        <v>4</v>
      </c>
      <c r="D1319">
        <v>4</v>
      </c>
      <c r="E1319">
        <v>0</v>
      </c>
      <c r="F1319">
        <v>0</v>
      </c>
      <c r="G1319">
        <v>0</v>
      </c>
      <c r="H1319">
        <v>0</v>
      </c>
      <c r="I1319">
        <v>0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0</v>
      </c>
    </row>
    <row r="1320" spans="1:16" customFormat="1" hidden="1" x14ac:dyDescent="0.35">
      <c r="A1320" t="s">
        <v>48</v>
      </c>
      <c r="B1320" t="s">
        <v>59</v>
      </c>
      <c r="C1320">
        <v>170</v>
      </c>
      <c r="D1320">
        <v>145</v>
      </c>
      <c r="E1320">
        <v>20</v>
      </c>
      <c r="F1320">
        <v>4</v>
      </c>
      <c r="G1320">
        <v>0</v>
      </c>
      <c r="H1320">
        <v>0</v>
      </c>
      <c r="I1320">
        <v>0</v>
      </c>
      <c r="J1320">
        <v>0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</row>
    <row r="1321" spans="1:16" customFormat="1" hidden="1" x14ac:dyDescent="0.35">
      <c r="A1321" t="s">
        <v>52</v>
      </c>
      <c r="B1321" t="s">
        <v>59</v>
      </c>
      <c r="C1321">
        <v>15</v>
      </c>
      <c r="D1321">
        <v>4</v>
      </c>
      <c r="E1321">
        <v>0</v>
      </c>
      <c r="F1321">
        <v>10</v>
      </c>
      <c r="G1321">
        <v>0</v>
      </c>
      <c r="H1321">
        <v>0</v>
      </c>
      <c r="I1321">
        <v>0</v>
      </c>
      <c r="J1321">
        <v>0</v>
      </c>
      <c r="K1321">
        <v>0</v>
      </c>
      <c r="L1321">
        <v>0</v>
      </c>
      <c r="M1321">
        <v>0</v>
      </c>
      <c r="N1321">
        <v>0</v>
      </c>
      <c r="O1321">
        <v>0</v>
      </c>
      <c r="P1321">
        <v>0</v>
      </c>
    </row>
    <row r="1322" spans="1:16" customFormat="1" hidden="1" x14ac:dyDescent="0.35">
      <c r="A1322" t="s">
        <v>53</v>
      </c>
      <c r="B1322" t="s">
        <v>59</v>
      </c>
      <c r="C1322">
        <v>50</v>
      </c>
      <c r="D1322">
        <v>30</v>
      </c>
      <c r="E1322">
        <v>15</v>
      </c>
      <c r="F1322">
        <v>10</v>
      </c>
      <c r="G1322">
        <v>0</v>
      </c>
      <c r="H1322">
        <v>0</v>
      </c>
      <c r="I1322">
        <v>0</v>
      </c>
      <c r="J1322">
        <v>0</v>
      </c>
      <c r="K1322">
        <v>0</v>
      </c>
      <c r="L1322">
        <v>0</v>
      </c>
      <c r="M1322">
        <v>0</v>
      </c>
      <c r="N1322">
        <v>0</v>
      </c>
      <c r="O1322">
        <v>0</v>
      </c>
      <c r="P1322">
        <v>0</v>
      </c>
    </row>
    <row r="1323" spans="1:16" customFormat="1" hidden="1" x14ac:dyDescent="0.35">
      <c r="A1323" t="s">
        <v>57</v>
      </c>
      <c r="B1323" t="s">
        <v>59</v>
      </c>
      <c r="C1323">
        <v>35</v>
      </c>
      <c r="D1323">
        <v>25</v>
      </c>
      <c r="E1323">
        <v>10</v>
      </c>
      <c r="F1323">
        <v>0</v>
      </c>
      <c r="G1323">
        <v>0</v>
      </c>
      <c r="H1323">
        <v>0</v>
      </c>
      <c r="I1323">
        <v>0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0</v>
      </c>
      <c r="P1323">
        <v>0</v>
      </c>
    </row>
    <row r="1324" spans="1:16" customFormat="1" hidden="1" x14ac:dyDescent="0.35">
      <c r="A1324" t="s">
        <v>58</v>
      </c>
      <c r="B1324" t="s">
        <v>59</v>
      </c>
      <c r="C1324">
        <v>4</v>
      </c>
      <c r="D1324">
        <v>4</v>
      </c>
      <c r="E1324">
        <v>0</v>
      </c>
      <c r="F1324">
        <v>0</v>
      </c>
      <c r="G1324">
        <v>0</v>
      </c>
      <c r="H1324">
        <v>0</v>
      </c>
      <c r="I1324">
        <v>0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</row>
    <row r="1325" spans="1:16" customFormat="1" hidden="1" x14ac:dyDescent="0.35">
      <c r="A1325" t="s">
        <v>59</v>
      </c>
      <c r="B1325" t="s">
        <v>59</v>
      </c>
      <c r="C1325" s="1">
        <v>64420</v>
      </c>
      <c r="D1325" s="1">
        <v>53105</v>
      </c>
      <c r="E1325" s="1">
        <v>3710</v>
      </c>
      <c r="F1325">
        <v>620</v>
      </c>
      <c r="G1325">
        <v>280</v>
      </c>
      <c r="H1325">
        <v>70</v>
      </c>
      <c r="I1325">
        <v>55</v>
      </c>
      <c r="J1325">
        <v>425</v>
      </c>
      <c r="K1325">
        <v>40</v>
      </c>
      <c r="L1325">
        <v>0</v>
      </c>
      <c r="M1325">
        <v>0</v>
      </c>
      <c r="N1325">
        <v>60</v>
      </c>
      <c r="O1325">
        <v>215</v>
      </c>
      <c r="P1325">
        <v>280</v>
      </c>
    </row>
    <row r="1326" spans="1:16" customFormat="1" hidden="1" x14ac:dyDescent="0.35">
      <c r="A1326" t="s">
        <v>61</v>
      </c>
      <c r="B1326" t="s">
        <v>59</v>
      </c>
      <c r="C1326">
        <v>335</v>
      </c>
      <c r="D1326">
        <v>260</v>
      </c>
      <c r="E1326">
        <v>60</v>
      </c>
      <c r="F1326">
        <v>10</v>
      </c>
      <c r="G1326">
        <v>0</v>
      </c>
      <c r="H1326">
        <v>0</v>
      </c>
      <c r="I1326">
        <v>0</v>
      </c>
      <c r="J1326">
        <v>0</v>
      </c>
      <c r="K1326">
        <v>0</v>
      </c>
      <c r="L1326">
        <v>0</v>
      </c>
      <c r="M1326">
        <v>0</v>
      </c>
      <c r="N1326">
        <v>0</v>
      </c>
      <c r="O1326">
        <v>0</v>
      </c>
      <c r="P1326">
        <v>4</v>
      </c>
    </row>
    <row r="1327" spans="1:16" customFormat="1" hidden="1" x14ac:dyDescent="0.35">
      <c r="A1327" t="s">
        <v>63</v>
      </c>
      <c r="B1327" t="s">
        <v>59</v>
      </c>
      <c r="C1327">
        <v>10</v>
      </c>
      <c r="D1327">
        <v>10</v>
      </c>
      <c r="E1327">
        <v>0</v>
      </c>
      <c r="F1327">
        <v>0</v>
      </c>
      <c r="G1327">
        <v>0</v>
      </c>
      <c r="H1327">
        <v>0</v>
      </c>
      <c r="I1327">
        <v>0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</row>
    <row r="1328" spans="1:16" customFormat="1" hidden="1" x14ac:dyDescent="0.35">
      <c r="A1328" t="s">
        <v>64</v>
      </c>
      <c r="B1328" t="s">
        <v>59</v>
      </c>
      <c r="C1328">
        <v>4</v>
      </c>
      <c r="D1328">
        <v>4</v>
      </c>
      <c r="E1328">
        <v>4</v>
      </c>
      <c r="F1328">
        <v>0</v>
      </c>
      <c r="G1328">
        <v>0</v>
      </c>
      <c r="H1328">
        <v>0</v>
      </c>
      <c r="I1328">
        <v>0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0</v>
      </c>
      <c r="P1328">
        <v>0</v>
      </c>
    </row>
    <row r="1329" spans="1:16" customFormat="1" hidden="1" x14ac:dyDescent="0.35">
      <c r="A1329" t="s">
        <v>65</v>
      </c>
      <c r="B1329" t="s">
        <v>59</v>
      </c>
      <c r="C1329">
        <v>80</v>
      </c>
      <c r="D1329">
        <v>30</v>
      </c>
      <c r="E1329">
        <v>50</v>
      </c>
      <c r="F1329">
        <v>0</v>
      </c>
      <c r="G1329">
        <v>0</v>
      </c>
      <c r="H1329">
        <v>0</v>
      </c>
      <c r="I1329">
        <v>0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</row>
    <row r="1330" spans="1:16" customFormat="1" hidden="1" x14ac:dyDescent="0.35">
      <c r="A1330" t="s">
        <v>66</v>
      </c>
      <c r="B1330" t="s">
        <v>59</v>
      </c>
      <c r="C1330" s="1">
        <v>3565</v>
      </c>
      <c r="D1330" s="1">
        <v>3155</v>
      </c>
      <c r="E1330">
        <v>185</v>
      </c>
      <c r="F1330">
        <v>100</v>
      </c>
      <c r="G1330">
        <v>30</v>
      </c>
      <c r="H1330">
        <v>10</v>
      </c>
      <c r="I1330">
        <v>0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60</v>
      </c>
    </row>
    <row r="1331" spans="1:16" customFormat="1" hidden="1" x14ac:dyDescent="0.35">
      <c r="A1331" t="s">
        <v>67</v>
      </c>
      <c r="B1331" t="s">
        <v>59</v>
      </c>
      <c r="C1331">
        <v>140</v>
      </c>
      <c r="D1331">
        <v>105</v>
      </c>
      <c r="E1331">
        <v>35</v>
      </c>
      <c r="F1331">
        <v>0</v>
      </c>
      <c r="G1331">
        <v>0</v>
      </c>
      <c r="H1331">
        <v>0</v>
      </c>
      <c r="I1331">
        <v>0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0</v>
      </c>
      <c r="P1331">
        <v>0</v>
      </c>
    </row>
    <row r="1332" spans="1:16" customFormat="1" hidden="1" x14ac:dyDescent="0.35">
      <c r="A1332" t="s">
        <v>69</v>
      </c>
      <c r="B1332" t="s">
        <v>59</v>
      </c>
      <c r="C1332">
        <v>10</v>
      </c>
      <c r="D1332">
        <v>10</v>
      </c>
      <c r="E1332">
        <v>0</v>
      </c>
      <c r="F1332">
        <v>0</v>
      </c>
      <c r="G1332">
        <v>0</v>
      </c>
      <c r="H1332">
        <v>0</v>
      </c>
      <c r="I1332">
        <v>0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</row>
    <row r="1333" spans="1:16" customFormat="1" hidden="1" x14ac:dyDescent="0.35">
      <c r="A1333" t="s">
        <v>71</v>
      </c>
      <c r="B1333" t="s">
        <v>59</v>
      </c>
      <c r="C1333">
        <v>60</v>
      </c>
      <c r="D1333">
        <v>15</v>
      </c>
      <c r="E1333">
        <v>30</v>
      </c>
      <c r="F1333">
        <v>0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</row>
    <row r="1334" spans="1:16" customFormat="1" hidden="1" x14ac:dyDescent="0.35">
      <c r="A1334" t="s">
        <v>36</v>
      </c>
      <c r="B1334" t="s">
        <v>60</v>
      </c>
      <c r="C1334">
        <v>4</v>
      </c>
      <c r="D1334">
        <v>4</v>
      </c>
      <c r="E1334">
        <v>0</v>
      </c>
      <c r="F1334">
        <v>0</v>
      </c>
      <c r="G1334">
        <v>0</v>
      </c>
      <c r="H1334">
        <v>0</v>
      </c>
      <c r="I1334">
        <v>0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0</v>
      </c>
    </row>
    <row r="1335" spans="1:16" customFormat="1" hidden="1" x14ac:dyDescent="0.35">
      <c r="A1335" t="s">
        <v>44</v>
      </c>
      <c r="B1335" t="s">
        <v>60</v>
      </c>
      <c r="C1335">
        <v>35</v>
      </c>
      <c r="D1335">
        <v>35</v>
      </c>
      <c r="E1335">
        <v>0</v>
      </c>
      <c r="F1335">
        <v>0</v>
      </c>
      <c r="G1335">
        <v>0</v>
      </c>
      <c r="H1335">
        <v>0</v>
      </c>
      <c r="I1335">
        <v>0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</row>
    <row r="1336" spans="1:16" customFormat="1" hidden="1" x14ac:dyDescent="0.35">
      <c r="A1336" t="s">
        <v>46</v>
      </c>
      <c r="B1336" t="s">
        <v>60</v>
      </c>
      <c r="C1336">
        <v>55</v>
      </c>
      <c r="D1336">
        <v>55</v>
      </c>
      <c r="E1336">
        <v>0</v>
      </c>
      <c r="F1336">
        <v>0</v>
      </c>
      <c r="G1336">
        <v>0</v>
      </c>
      <c r="H1336">
        <v>0</v>
      </c>
      <c r="I1336">
        <v>0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0</v>
      </c>
    </row>
    <row r="1337" spans="1:16" customFormat="1" hidden="1" x14ac:dyDescent="0.35">
      <c r="A1337" t="s">
        <v>74</v>
      </c>
      <c r="B1337" t="s">
        <v>60</v>
      </c>
      <c r="C1337">
        <v>35</v>
      </c>
      <c r="D1337">
        <v>20</v>
      </c>
      <c r="E1337">
        <v>0</v>
      </c>
      <c r="F1337">
        <v>15</v>
      </c>
      <c r="G1337">
        <v>0</v>
      </c>
      <c r="H1337">
        <v>0</v>
      </c>
      <c r="I1337">
        <v>0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</v>
      </c>
      <c r="P1337">
        <v>0</v>
      </c>
    </row>
    <row r="1338" spans="1:16" customFormat="1" hidden="1" x14ac:dyDescent="0.35">
      <c r="A1338" t="s">
        <v>48</v>
      </c>
      <c r="B1338" t="s">
        <v>60</v>
      </c>
      <c r="C1338">
        <v>10</v>
      </c>
      <c r="D1338">
        <v>10</v>
      </c>
      <c r="E1338">
        <v>0</v>
      </c>
      <c r="F1338">
        <v>0</v>
      </c>
      <c r="G1338">
        <v>0</v>
      </c>
      <c r="H1338">
        <v>0</v>
      </c>
      <c r="I1338">
        <v>0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0</v>
      </c>
      <c r="P1338">
        <v>0</v>
      </c>
    </row>
    <row r="1339" spans="1:16" customFormat="1" hidden="1" x14ac:dyDescent="0.35">
      <c r="A1339" t="s">
        <v>60</v>
      </c>
      <c r="B1339" t="s">
        <v>60</v>
      </c>
      <c r="C1339">
        <v>825</v>
      </c>
      <c r="D1339">
        <v>525</v>
      </c>
      <c r="E1339">
        <v>15</v>
      </c>
      <c r="F1339">
        <v>20</v>
      </c>
      <c r="G1339">
        <v>0</v>
      </c>
      <c r="H1339">
        <v>10</v>
      </c>
      <c r="I1339">
        <v>0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0</v>
      </c>
      <c r="P1339">
        <v>0</v>
      </c>
    </row>
    <row r="1340" spans="1:16" customFormat="1" hidden="1" x14ac:dyDescent="0.35">
      <c r="A1340" t="s">
        <v>72</v>
      </c>
      <c r="B1340" t="s">
        <v>60</v>
      </c>
      <c r="C1340">
        <v>10</v>
      </c>
      <c r="D1340">
        <v>4</v>
      </c>
      <c r="E1340">
        <v>0</v>
      </c>
      <c r="F1340">
        <v>0</v>
      </c>
      <c r="G1340">
        <v>0</v>
      </c>
      <c r="H1340">
        <v>0</v>
      </c>
      <c r="I1340">
        <v>0</v>
      </c>
      <c r="J1340">
        <v>4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0</v>
      </c>
    </row>
    <row r="1341" spans="1:16" customFormat="1" hidden="1" x14ac:dyDescent="0.35">
      <c r="A1341" t="s">
        <v>26</v>
      </c>
      <c r="B1341" t="s">
        <v>61</v>
      </c>
      <c r="C1341">
        <v>15</v>
      </c>
      <c r="D1341">
        <v>15</v>
      </c>
      <c r="E1341">
        <v>0</v>
      </c>
      <c r="F1341">
        <v>0</v>
      </c>
      <c r="G1341">
        <v>0</v>
      </c>
      <c r="H1341">
        <v>0</v>
      </c>
      <c r="I1341">
        <v>0</v>
      </c>
      <c r="J1341">
        <v>0</v>
      </c>
      <c r="K1341">
        <v>0</v>
      </c>
      <c r="L1341">
        <v>0</v>
      </c>
      <c r="M1341">
        <v>0</v>
      </c>
      <c r="N1341">
        <v>0</v>
      </c>
      <c r="O1341">
        <v>0</v>
      </c>
      <c r="P1341">
        <v>0</v>
      </c>
    </row>
    <row r="1342" spans="1:16" customFormat="1" hidden="1" x14ac:dyDescent="0.35">
      <c r="A1342" t="s">
        <v>76</v>
      </c>
      <c r="B1342" t="s">
        <v>61</v>
      </c>
      <c r="C1342">
        <v>15</v>
      </c>
      <c r="D1342">
        <v>15</v>
      </c>
      <c r="E1342">
        <v>0</v>
      </c>
      <c r="F1342">
        <v>0</v>
      </c>
      <c r="G1342">
        <v>0</v>
      </c>
      <c r="H1342">
        <v>0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</row>
    <row r="1343" spans="1:16" customFormat="1" hidden="1" x14ac:dyDescent="0.35">
      <c r="A1343" t="s">
        <v>32</v>
      </c>
      <c r="B1343" t="s">
        <v>61</v>
      </c>
      <c r="C1343">
        <v>55</v>
      </c>
      <c r="D1343">
        <v>25</v>
      </c>
      <c r="E1343">
        <v>0</v>
      </c>
      <c r="F1343">
        <v>0</v>
      </c>
      <c r="G1343">
        <v>0</v>
      </c>
      <c r="H1343">
        <v>0</v>
      </c>
      <c r="I1343">
        <v>0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0</v>
      </c>
    </row>
    <row r="1344" spans="1:16" customFormat="1" hidden="1" x14ac:dyDescent="0.35">
      <c r="A1344" t="s">
        <v>35</v>
      </c>
      <c r="B1344" t="s">
        <v>61</v>
      </c>
      <c r="C1344">
        <v>15</v>
      </c>
      <c r="D1344">
        <v>15</v>
      </c>
      <c r="E1344">
        <v>0</v>
      </c>
      <c r="F1344">
        <v>0</v>
      </c>
      <c r="G1344">
        <v>0</v>
      </c>
      <c r="H1344">
        <v>0</v>
      </c>
      <c r="I1344">
        <v>0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0</v>
      </c>
    </row>
    <row r="1345" spans="1:16" customFormat="1" hidden="1" x14ac:dyDescent="0.35">
      <c r="A1345" t="s">
        <v>37</v>
      </c>
      <c r="B1345" t="s">
        <v>61</v>
      </c>
      <c r="C1345">
        <v>70</v>
      </c>
      <c r="D1345">
        <v>55</v>
      </c>
      <c r="E1345">
        <v>15</v>
      </c>
      <c r="F1345">
        <v>0</v>
      </c>
      <c r="G1345">
        <v>0</v>
      </c>
      <c r="H1345">
        <v>0</v>
      </c>
      <c r="I1345">
        <v>0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0</v>
      </c>
      <c r="P1345">
        <v>0</v>
      </c>
    </row>
    <row r="1346" spans="1:16" customFormat="1" hidden="1" x14ac:dyDescent="0.35">
      <c r="A1346" t="s">
        <v>80</v>
      </c>
      <c r="B1346" t="s">
        <v>61</v>
      </c>
      <c r="C1346">
        <v>185</v>
      </c>
      <c r="D1346">
        <v>125</v>
      </c>
      <c r="E1346">
        <v>50</v>
      </c>
      <c r="F1346">
        <v>4</v>
      </c>
      <c r="G1346">
        <v>0</v>
      </c>
      <c r="H1346">
        <v>0</v>
      </c>
      <c r="I1346">
        <v>0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0</v>
      </c>
    </row>
    <row r="1347" spans="1:16" customFormat="1" hidden="1" x14ac:dyDescent="0.35">
      <c r="A1347" t="s">
        <v>48</v>
      </c>
      <c r="B1347" t="s">
        <v>61</v>
      </c>
      <c r="C1347">
        <v>45</v>
      </c>
      <c r="D1347">
        <v>15</v>
      </c>
      <c r="E1347">
        <v>25</v>
      </c>
      <c r="F1347">
        <v>0</v>
      </c>
      <c r="G1347">
        <v>4</v>
      </c>
      <c r="H1347">
        <v>0</v>
      </c>
      <c r="I1347">
        <v>0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0</v>
      </c>
    </row>
    <row r="1348" spans="1:16" customFormat="1" hidden="1" x14ac:dyDescent="0.35">
      <c r="A1348" t="s">
        <v>53</v>
      </c>
      <c r="B1348" t="s">
        <v>61</v>
      </c>
      <c r="C1348">
        <v>10</v>
      </c>
      <c r="D1348">
        <v>10</v>
      </c>
      <c r="E1348">
        <v>0</v>
      </c>
      <c r="F1348">
        <v>0</v>
      </c>
      <c r="G1348">
        <v>0</v>
      </c>
      <c r="H1348">
        <v>0</v>
      </c>
      <c r="I1348">
        <v>0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0</v>
      </c>
    </row>
    <row r="1349" spans="1:16" customFormat="1" hidden="1" x14ac:dyDescent="0.35">
      <c r="A1349" t="s">
        <v>57</v>
      </c>
      <c r="B1349" t="s">
        <v>61</v>
      </c>
      <c r="C1349">
        <v>4</v>
      </c>
      <c r="D1349">
        <v>4</v>
      </c>
      <c r="E1349">
        <v>0</v>
      </c>
      <c r="F1349">
        <v>0</v>
      </c>
      <c r="G1349">
        <v>0</v>
      </c>
      <c r="H1349">
        <v>0</v>
      </c>
      <c r="I1349">
        <v>0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0</v>
      </c>
    </row>
    <row r="1350" spans="1:16" customFormat="1" hidden="1" x14ac:dyDescent="0.35">
      <c r="A1350" t="s">
        <v>59</v>
      </c>
      <c r="B1350" t="s">
        <v>61</v>
      </c>
      <c r="C1350">
        <v>215</v>
      </c>
      <c r="D1350">
        <v>160</v>
      </c>
      <c r="E1350">
        <v>45</v>
      </c>
      <c r="F1350">
        <v>0</v>
      </c>
      <c r="G1350">
        <v>0</v>
      </c>
      <c r="H1350">
        <v>0</v>
      </c>
      <c r="I1350">
        <v>4</v>
      </c>
      <c r="J1350">
        <v>4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</row>
    <row r="1351" spans="1:16" customFormat="1" hidden="1" x14ac:dyDescent="0.35">
      <c r="A1351" t="s">
        <v>61</v>
      </c>
      <c r="B1351" t="s">
        <v>61</v>
      </c>
      <c r="C1351" s="1">
        <v>14735</v>
      </c>
      <c r="D1351" s="1">
        <v>10640</v>
      </c>
      <c r="E1351" s="1">
        <v>1115</v>
      </c>
      <c r="F1351">
        <v>180</v>
      </c>
      <c r="G1351">
        <v>185</v>
      </c>
      <c r="H1351">
        <v>110</v>
      </c>
      <c r="I1351">
        <v>25</v>
      </c>
      <c r="J1351">
        <v>95</v>
      </c>
      <c r="K1351">
        <v>0</v>
      </c>
      <c r="L1351">
        <v>0</v>
      </c>
      <c r="M1351">
        <v>0</v>
      </c>
      <c r="N1351">
        <v>0</v>
      </c>
      <c r="O1351">
        <v>45</v>
      </c>
      <c r="P1351">
        <v>85</v>
      </c>
    </row>
    <row r="1352" spans="1:16" customFormat="1" hidden="1" x14ac:dyDescent="0.35">
      <c r="A1352" t="s">
        <v>66</v>
      </c>
      <c r="B1352" t="s">
        <v>61</v>
      </c>
      <c r="C1352">
        <v>20</v>
      </c>
      <c r="D1352">
        <v>20</v>
      </c>
      <c r="E1352">
        <v>0</v>
      </c>
      <c r="F1352">
        <v>0</v>
      </c>
      <c r="G1352">
        <v>0</v>
      </c>
      <c r="H1352">
        <v>0</v>
      </c>
      <c r="I1352">
        <v>0</v>
      </c>
      <c r="J1352">
        <v>0</v>
      </c>
      <c r="K1352">
        <v>0</v>
      </c>
      <c r="L1352">
        <v>0</v>
      </c>
      <c r="M1352">
        <v>0</v>
      </c>
      <c r="N1352">
        <v>0</v>
      </c>
      <c r="O1352">
        <v>0</v>
      </c>
      <c r="P1352">
        <v>0</v>
      </c>
    </row>
    <row r="1353" spans="1:16" customFormat="1" hidden="1" x14ac:dyDescent="0.35">
      <c r="A1353" t="s">
        <v>67</v>
      </c>
      <c r="B1353" t="s">
        <v>61</v>
      </c>
      <c r="C1353">
        <v>15</v>
      </c>
      <c r="D1353">
        <v>15</v>
      </c>
      <c r="E1353">
        <v>0</v>
      </c>
      <c r="F1353">
        <v>0</v>
      </c>
      <c r="G1353">
        <v>0</v>
      </c>
      <c r="H1353">
        <v>0</v>
      </c>
      <c r="I1353">
        <v>0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</row>
    <row r="1354" spans="1:16" customFormat="1" hidden="1" x14ac:dyDescent="0.35">
      <c r="A1354" t="s">
        <v>22</v>
      </c>
      <c r="B1354" t="s">
        <v>62</v>
      </c>
      <c r="C1354" s="1">
        <v>1780</v>
      </c>
      <c r="D1354" s="1">
        <v>1435</v>
      </c>
      <c r="E1354">
        <v>180</v>
      </c>
      <c r="F1354">
        <v>30</v>
      </c>
      <c r="G1354">
        <v>15</v>
      </c>
      <c r="H1354">
        <v>20</v>
      </c>
      <c r="I1354">
        <v>35</v>
      </c>
      <c r="J1354">
        <v>35</v>
      </c>
      <c r="K1354">
        <v>0</v>
      </c>
      <c r="L1354">
        <v>4</v>
      </c>
      <c r="M1354">
        <v>10</v>
      </c>
      <c r="N1354">
        <v>0</v>
      </c>
      <c r="O1354">
        <v>0</v>
      </c>
      <c r="P1354">
        <v>4</v>
      </c>
    </row>
    <row r="1355" spans="1:16" customFormat="1" hidden="1" x14ac:dyDescent="0.35">
      <c r="A1355" t="s">
        <v>24</v>
      </c>
      <c r="B1355" t="s">
        <v>62</v>
      </c>
      <c r="C1355">
        <v>4</v>
      </c>
      <c r="D1355">
        <v>4</v>
      </c>
      <c r="E1355">
        <v>0</v>
      </c>
      <c r="F1355">
        <v>0</v>
      </c>
      <c r="G1355">
        <v>0</v>
      </c>
      <c r="H1355">
        <v>0</v>
      </c>
      <c r="I1355">
        <v>0</v>
      </c>
      <c r="J1355">
        <v>0</v>
      </c>
      <c r="K1355">
        <v>0</v>
      </c>
      <c r="L1355">
        <v>0</v>
      </c>
      <c r="M1355">
        <v>0</v>
      </c>
      <c r="N1355">
        <v>0</v>
      </c>
      <c r="O1355">
        <v>0</v>
      </c>
      <c r="P1355">
        <v>0</v>
      </c>
    </row>
    <row r="1356" spans="1:16" customFormat="1" hidden="1" x14ac:dyDescent="0.35">
      <c r="A1356" t="s">
        <v>25</v>
      </c>
      <c r="B1356" t="s">
        <v>62</v>
      </c>
      <c r="C1356">
        <v>80</v>
      </c>
      <c r="D1356">
        <v>80</v>
      </c>
      <c r="E1356">
        <v>0</v>
      </c>
      <c r="F1356">
        <v>0</v>
      </c>
      <c r="G1356">
        <v>0</v>
      </c>
      <c r="H1356">
        <v>4</v>
      </c>
      <c r="I1356">
        <v>0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0</v>
      </c>
    </row>
    <row r="1357" spans="1:16" customFormat="1" hidden="1" x14ac:dyDescent="0.35">
      <c r="A1357" t="s">
        <v>26</v>
      </c>
      <c r="B1357" t="s">
        <v>62</v>
      </c>
      <c r="C1357">
        <v>10</v>
      </c>
      <c r="D1357">
        <v>10</v>
      </c>
      <c r="E1357">
        <v>0</v>
      </c>
      <c r="F1357">
        <v>0</v>
      </c>
      <c r="G1357">
        <v>0</v>
      </c>
      <c r="H1357">
        <v>0</v>
      </c>
      <c r="I1357">
        <v>0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</row>
    <row r="1358" spans="1:16" customFormat="1" hidden="1" x14ac:dyDescent="0.35">
      <c r="A1358" t="s">
        <v>27</v>
      </c>
      <c r="B1358" t="s">
        <v>62</v>
      </c>
      <c r="C1358">
        <v>120</v>
      </c>
      <c r="D1358">
        <v>110</v>
      </c>
      <c r="E1358">
        <v>10</v>
      </c>
      <c r="F1358">
        <v>0</v>
      </c>
      <c r="G1358">
        <v>0</v>
      </c>
      <c r="H1358">
        <v>0</v>
      </c>
      <c r="I1358">
        <v>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0</v>
      </c>
    </row>
    <row r="1359" spans="1:16" customFormat="1" hidden="1" x14ac:dyDescent="0.35">
      <c r="A1359" t="s">
        <v>28</v>
      </c>
      <c r="B1359" t="s">
        <v>62</v>
      </c>
      <c r="C1359" s="1">
        <v>7710</v>
      </c>
      <c r="D1359" s="1">
        <v>6705</v>
      </c>
      <c r="E1359">
        <v>620</v>
      </c>
      <c r="F1359">
        <v>155</v>
      </c>
      <c r="G1359">
        <v>40</v>
      </c>
      <c r="H1359">
        <v>20</v>
      </c>
      <c r="I1359">
        <v>10</v>
      </c>
      <c r="J1359">
        <v>35</v>
      </c>
      <c r="K1359">
        <v>0</v>
      </c>
      <c r="L1359">
        <v>20</v>
      </c>
      <c r="M1359">
        <v>0</v>
      </c>
      <c r="N1359">
        <v>0</v>
      </c>
      <c r="O1359">
        <v>20</v>
      </c>
      <c r="P1359">
        <v>60</v>
      </c>
    </row>
    <row r="1360" spans="1:16" customFormat="1" hidden="1" x14ac:dyDescent="0.35">
      <c r="A1360" t="s">
        <v>29</v>
      </c>
      <c r="B1360" t="s">
        <v>62</v>
      </c>
      <c r="C1360">
        <v>290</v>
      </c>
      <c r="D1360">
        <v>230</v>
      </c>
      <c r="E1360">
        <v>60</v>
      </c>
      <c r="F1360">
        <v>0</v>
      </c>
      <c r="G1360">
        <v>0</v>
      </c>
      <c r="H1360">
        <v>0</v>
      </c>
      <c r="I1360">
        <v>0</v>
      </c>
      <c r="J1360">
        <v>0</v>
      </c>
      <c r="K1360">
        <v>0</v>
      </c>
      <c r="L1360">
        <v>0</v>
      </c>
      <c r="M1360">
        <v>0</v>
      </c>
      <c r="N1360">
        <v>0</v>
      </c>
      <c r="O1360">
        <v>0</v>
      </c>
      <c r="P1360">
        <v>0</v>
      </c>
    </row>
    <row r="1361" spans="1:16" customFormat="1" hidden="1" x14ac:dyDescent="0.35">
      <c r="A1361" t="s">
        <v>30</v>
      </c>
      <c r="B1361" t="s">
        <v>62</v>
      </c>
      <c r="C1361">
        <v>45</v>
      </c>
      <c r="D1361">
        <v>45</v>
      </c>
      <c r="E1361">
        <v>0</v>
      </c>
      <c r="F1361">
        <v>0</v>
      </c>
      <c r="G1361">
        <v>0</v>
      </c>
      <c r="H1361">
        <v>0</v>
      </c>
      <c r="I1361">
        <v>0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0</v>
      </c>
    </row>
    <row r="1362" spans="1:16" customFormat="1" hidden="1" x14ac:dyDescent="0.35">
      <c r="A1362" t="s">
        <v>31</v>
      </c>
      <c r="B1362" t="s">
        <v>62</v>
      </c>
      <c r="C1362">
        <v>30</v>
      </c>
      <c r="D1362">
        <v>30</v>
      </c>
      <c r="E1362">
        <v>0</v>
      </c>
      <c r="F1362">
        <v>0</v>
      </c>
      <c r="G1362">
        <v>0</v>
      </c>
      <c r="H1362">
        <v>0</v>
      </c>
      <c r="I1362">
        <v>0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0</v>
      </c>
    </row>
    <row r="1363" spans="1:16" customFormat="1" hidden="1" x14ac:dyDescent="0.35">
      <c r="A1363" t="s">
        <v>32</v>
      </c>
      <c r="B1363" t="s">
        <v>62</v>
      </c>
      <c r="C1363">
        <v>4</v>
      </c>
      <c r="D1363">
        <v>4</v>
      </c>
      <c r="E1363">
        <v>0</v>
      </c>
      <c r="F1363">
        <v>0</v>
      </c>
      <c r="G1363">
        <v>0</v>
      </c>
      <c r="H1363">
        <v>0</v>
      </c>
      <c r="I1363">
        <v>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0</v>
      </c>
    </row>
    <row r="1364" spans="1:16" customFormat="1" hidden="1" x14ac:dyDescent="0.35">
      <c r="A1364" t="s">
        <v>33</v>
      </c>
      <c r="B1364" t="s">
        <v>62</v>
      </c>
      <c r="C1364">
        <v>20</v>
      </c>
      <c r="D1364">
        <v>20</v>
      </c>
      <c r="E1364">
        <v>0</v>
      </c>
      <c r="F1364">
        <v>0</v>
      </c>
      <c r="G1364">
        <v>0</v>
      </c>
      <c r="H1364">
        <v>0</v>
      </c>
      <c r="I1364">
        <v>0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0</v>
      </c>
    </row>
    <row r="1365" spans="1:16" customFormat="1" hidden="1" x14ac:dyDescent="0.35">
      <c r="A1365" t="s">
        <v>75</v>
      </c>
      <c r="B1365" t="s">
        <v>62</v>
      </c>
      <c r="C1365">
        <v>30</v>
      </c>
      <c r="D1365">
        <v>0</v>
      </c>
      <c r="E1365">
        <v>30</v>
      </c>
      <c r="F1365">
        <v>0</v>
      </c>
      <c r="G1365">
        <v>0</v>
      </c>
      <c r="H1365">
        <v>0</v>
      </c>
      <c r="I1365">
        <v>0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0</v>
      </c>
    </row>
    <row r="1366" spans="1:16" customFormat="1" hidden="1" x14ac:dyDescent="0.35">
      <c r="A1366" t="s">
        <v>34</v>
      </c>
      <c r="B1366" t="s">
        <v>62</v>
      </c>
      <c r="C1366">
        <v>40</v>
      </c>
      <c r="D1366">
        <v>40</v>
      </c>
      <c r="E1366">
        <v>0</v>
      </c>
      <c r="F1366">
        <v>0</v>
      </c>
      <c r="G1366">
        <v>0</v>
      </c>
      <c r="H1366">
        <v>0</v>
      </c>
      <c r="I1366">
        <v>0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0</v>
      </c>
    </row>
    <row r="1367" spans="1:16" customFormat="1" hidden="1" x14ac:dyDescent="0.35">
      <c r="A1367" t="s">
        <v>35</v>
      </c>
      <c r="B1367" t="s">
        <v>62</v>
      </c>
      <c r="C1367">
        <v>4</v>
      </c>
      <c r="D1367">
        <v>4</v>
      </c>
      <c r="E1367">
        <v>0</v>
      </c>
      <c r="F1367">
        <v>0</v>
      </c>
      <c r="G1367">
        <v>0</v>
      </c>
      <c r="H1367">
        <v>0</v>
      </c>
      <c r="I1367">
        <v>0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0</v>
      </c>
    </row>
    <row r="1368" spans="1:16" customFormat="1" hidden="1" x14ac:dyDescent="0.35">
      <c r="A1368" t="s">
        <v>36</v>
      </c>
      <c r="B1368" t="s">
        <v>62</v>
      </c>
      <c r="C1368">
        <v>45</v>
      </c>
      <c r="D1368">
        <v>45</v>
      </c>
      <c r="E1368">
        <v>0</v>
      </c>
      <c r="F1368">
        <v>0</v>
      </c>
      <c r="G1368">
        <v>0</v>
      </c>
      <c r="H1368">
        <v>0</v>
      </c>
      <c r="I1368">
        <v>0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0</v>
      </c>
    </row>
    <row r="1369" spans="1:16" customFormat="1" hidden="1" x14ac:dyDescent="0.35">
      <c r="A1369" t="s">
        <v>37</v>
      </c>
      <c r="B1369" t="s">
        <v>62</v>
      </c>
      <c r="C1369">
        <v>95</v>
      </c>
      <c r="D1369">
        <v>95</v>
      </c>
      <c r="E1369">
        <v>0</v>
      </c>
      <c r="F1369">
        <v>0</v>
      </c>
      <c r="G1369">
        <v>0</v>
      </c>
      <c r="H1369">
        <v>0</v>
      </c>
      <c r="I1369">
        <v>0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0</v>
      </c>
    </row>
    <row r="1370" spans="1:16" customFormat="1" hidden="1" x14ac:dyDescent="0.35">
      <c r="A1370" t="s">
        <v>38</v>
      </c>
      <c r="B1370" t="s">
        <v>62</v>
      </c>
      <c r="C1370">
        <v>440</v>
      </c>
      <c r="D1370">
        <v>385</v>
      </c>
      <c r="E1370">
        <v>30</v>
      </c>
      <c r="F1370">
        <v>0</v>
      </c>
      <c r="G1370">
        <v>10</v>
      </c>
      <c r="H1370">
        <v>0</v>
      </c>
      <c r="I1370">
        <v>0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4</v>
      </c>
    </row>
    <row r="1371" spans="1:16" customFormat="1" hidden="1" x14ac:dyDescent="0.35">
      <c r="A1371" t="s">
        <v>40</v>
      </c>
      <c r="B1371" t="s">
        <v>62</v>
      </c>
      <c r="C1371">
        <v>10</v>
      </c>
      <c r="D1371">
        <v>10</v>
      </c>
      <c r="E1371">
        <v>0</v>
      </c>
      <c r="F1371">
        <v>0</v>
      </c>
      <c r="G1371">
        <v>0</v>
      </c>
      <c r="H1371">
        <v>0</v>
      </c>
      <c r="I1371">
        <v>0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0</v>
      </c>
    </row>
    <row r="1372" spans="1:16" customFormat="1" hidden="1" x14ac:dyDescent="0.35">
      <c r="A1372" t="s">
        <v>41</v>
      </c>
      <c r="B1372" t="s">
        <v>62</v>
      </c>
      <c r="C1372">
        <v>120</v>
      </c>
      <c r="D1372">
        <v>90</v>
      </c>
      <c r="E1372">
        <v>0</v>
      </c>
      <c r="F1372">
        <v>0</v>
      </c>
      <c r="G1372">
        <v>0</v>
      </c>
      <c r="H1372">
        <v>0</v>
      </c>
      <c r="I1372">
        <v>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0</v>
      </c>
    </row>
    <row r="1373" spans="1:16" customFormat="1" hidden="1" x14ac:dyDescent="0.35">
      <c r="A1373" t="s">
        <v>42</v>
      </c>
      <c r="B1373" t="s">
        <v>62</v>
      </c>
      <c r="C1373">
        <v>4</v>
      </c>
      <c r="D1373">
        <v>4</v>
      </c>
      <c r="E1373">
        <v>0</v>
      </c>
      <c r="F1373">
        <v>0</v>
      </c>
      <c r="G1373">
        <v>0</v>
      </c>
      <c r="H1373">
        <v>0</v>
      </c>
      <c r="I1373">
        <v>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0</v>
      </c>
    </row>
    <row r="1374" spans="1:16" customFormat="1" hidden="1" x14ac:dyDescent="0.35">
      <c r="A1374" t="s">
        <v>43</v>
      </c>
      <c r="B1374" t="s">
        <v>62</v>
      </c>
      <c r="C1374" s="1">
        <v>4355</v>
      </c>
      <c r="D1374" s="1">
        <v>3920</v>
      </c>
      <c r="E1374">
        <v>370</v>
      </c>
      <c r="F1374">
        <v>35</v>
      </c>
      <c r="G1374">
        <v>10</v>
      </c>
      <c r="H1374">
        <v>4</v>
      </c>
      <c r="I1374">
        <v>0</v>
      </c>
      <c r="J1374">
        <v>0</v>
      </c>
      <c r="K1374">
        <v>0</v>
      </c>
      <c r="L1374">
        <v>4</v>
      </c>
      <c r="M1374">
        <v>0</v>
      </c>
      <c r="N1374">
        <v>0</v>
      </c>
      <c r="O1374">
        <v>0</v>
      </c>
      <c r="P1374">
        <v>0</v>
      </c>
    </row>
    <row r="1375" spans="1:16" customFormat="1" hidden="1" x14ac:dyDescent="0.35">
      <c r="A1375" t="s">
        <v>44</v>
      </c>
      <c r="B1375" t="s">
        <v>62</v>
      </c>
      <c r="C1375">
        <v>100</v>
      </c>
      <c r="D1375">
        <v>100</v>
      </c>
      <c r="E1375">
        <v>0</v>
      </c>
      <c r="F1375">
        <v>0</v>
      </c>
      <c r="G1375">
        <v>0</v>
      </c>
      <c r="H1375">
        <v>0</v>
      </c>
      <c r="I1375">
        <v>0</v>
      </c>
      <c r="J1375">
        <v>0</v>
      </c>
      <c r="K1375">
        <v>0</v>
      </c>
      <c r="L1375">
        <v>0</v>
      </c>
      <c r="M1375">
        <v>0</v>
      </c>
      <c r="N1375">
        <v>0</v>
      </c>
      <c r="O1375">
        <v>0</v>
      </c>
      <c r="P1375">
        <v>0</v>
      </c>
    </row>
    <row r="1376" spans="1:16" customFormat="1" hidden="1" x14ac:dyDescent="0.35">
      <c r="A1376" t="s">
        <v>45</v>
      </c>
      <c r="B1376" t="s">
        <v>62</v>
      </c>
      <c r="C1376">
        <v>45</v>
      </c>
      <c r="D1376">
        <v>30</v>
      </c>
      <c r="E1376">
        <v>0</v>
      </c>
      <c r="F1376">
        <v>0</v>
      </c>
      <c r="G1376">
        <v>0</v>
      </c>
      <c r="H1376">
        <v>0</v>
      </c>
      <c r="I1376">
        <v>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0</v>
      </c>
    </row>
    <row r="1377" spans="1:16" customFormat="1" hidden="1" x14ac:dyDescent="0.35">
      <c r="A1377" t="s">
        <v>46</v>
      </c>
      <c r="B1377" t="s">
        <v>62</v>
      </c>
      <c r="C1377">
        <v>895</v>
      </c>
      <c r="D1377">
        <v>790</v>
      </c>
      <c r="E1377">
        <v>85</v>
      </c>
      <c r="F1377">
        <v>0</v>
      </c>
      <c r="G1377">
        <v>20</v>
      </c>
      <c r="H1377">
        <v>0</v>
      </c>
      <c r="I1377">
        <v>0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0</v>
      </c>
      <c r="P1377">
        <v>0</v>
      </c>
    </row>
    <row r="1378" spans="1:16" customFormat="1" hidden="1" x14ac:dyDescent="0.35">
      <c r="A1378" t="s">
        <v>74</v>
      </c>
      <c r="B1378" t="s">
        <v>62</v>
      </c>
      <c r="C1378">
        <v>10</v>
      </c>
      <c r="D1378">
        <v>10</v>
      </c>
      <c r="E1378">
        <v>0</v>
      </c>
      <c r="F1378">
        <v>0</v>
      </c>
      <c r="G1378">
        <v>0</v>
      </c>
      <c r="H1378">
        <v>0</v>
      </c>
      <c r="I1378">
        <v>0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0</v>
      </c>
    </row>
    <row r="1379" spans="1:16" customFormat="1" hidden="1" x14ac:dyDescent="0.35">
      <c r="A1379" t="s">
        <v>47</v>
      </c>
      <c r="B1379" t="s">
        <v>62</v>
      </c>
      <c r="C1379">
        <v>4</v>
      </c>
      <c r="D1379">
        <v>4</v>
      </c>
      <c r="E1379">
        <v>0</v>
      </c>
      <c r="F1379">
        <v>0</v>
      </c>
      <c r="G1379">
        <v>0</v>
      </c>
      <c r="H1379">
        <v>0</v>
      </c>
      <c r="I1379">
        <v>0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0</v>
      </c>
    </row>
    <row r="1380" spans="1:16" customFormat="1" hidden="1" x14ac:dyDescent="0.35">
      <c r="A1380" t="s">
        <v>48</v>
      </c>
      <c r="B1380" t="s">
        <v>62</v>
      </c>
      <c r="C1380" s="1">
        <v>5960</v>
      </c>
      <c r="D1380" s="1">
        <v>4920</v>
      </c>
      <c r="E1380">
        <v>785</v>
      </c>
      <c r="F1380">
        <v>70</v>
      </c>
      <c r="G1380">
        <v>115</v>
      </c>
      <c r="H1380">
        <v>30</v>
      </c>
      <c r="I1380">
        <v>10</v>
      </c>
      <c r="J1380">
        <v>0</v>
      </c>
      <c r="K1380">
        <v>4</v>
      </c>
      <c r="L1380">
        <v>0</v>
      </c>
      <c r="M1380">
        <v>0</v>
      </c>
      <c r="N1380">
        <v>0</v>
      </c>
      <c r="O1380">
        <v>4</v>
      </c>
      <c r="P1380">
        <v>0</v>
      </c>
    </row>
    <row r="1381" spans="1:16" customFormat="1" hidden="1" x14ac:dyDescent="0.35">
      <c r="A1381" t="s">
        <v>50</v>
      </c>
      <c r="B1381" t="s">
        <v>62</v>
      </c>
      <c r="C1381">
        <v>10</v>
      </c>
      <c r="D1381">
        <v>0</v>
      </c>
      <c r="E1381">
        <v>0</v>
      </c>
      <c r="F1381">
        <v>0</v>
      </c>
      <c r="G1381">
        <v>0</v>
      </c>
      <c r="H1381">
        <v>0</v>
      </c>
      <c r="I1381">
        <v>0</v>
      </c>
      <c r="J1381">
        <v>0</v>
      </c>
      <c r="K1381">
        <v>0</v>
      </c>
      <c r="L1381">
        <v>0</v>
      </c>
      <c r="M1381">
        <v>0</v>
      </c>
      <c r="N1381">
        <v>0</v>
      </c>
      <c r="O1381">
        <v>0</v>
      </c>
      <c r="P1381">
        <v>10</v>
      </c>
    </row>
    <row r="1382" spans="1:16" customFormat="1" hidden="1" x14ac:dyDescent="0.35">
      <c r="A1382" t="s">
        <v>51</v>
      </c>
      <c r="B1382" t="s">
        <v>62</v>
      </c>
      <c r="C1382">
        <v>50</v>
      </c>
      <c r="D1382">
        <v>40</v>
      </c>
      <c r="E1382">
        <v>10</v>
      </c>
      <c r="F1382">
        <v>0</v>
      </c>
      <c r="G1382">
        <v>0</v>
      </c>
      <c r="H1382">
        <v>0</v>
      </c>
      <c r="I1382">
        <v>0</v>
      </c>
      <c r="J1382">
        <v>0</v>
      </c>
      <c r="K1382">
        <v>0</v>
      </c>
      <c r="L1382">
        <v>0</v>
      </c>
      <c r="M1382">
        <v>0</v>
      </c>
      <c r="N1382">
        <v>0</v>
      </c>
      <c r="O1382">
        <v>0</v>
      </c>
      <c r="P1382">
        <v>0</v>
      </c>
    </row>
    <row r="1383" spans="1:16" customFormat="1" hidden="1" x14ac:dyDescent="0.35">
      <c r="A1383" t="s">
        <v>52</v>
      </c>
      <c r="B1383" t="s">
        <v>62</v>
      </c>
      <c r="C1383">
        <v>620</v>
      </c>
      <c r="D1383">
        <v>475</v>
      </c>
      <c r="E1383">
        <v>110</v>
      </c>
      <c r="F1383">
        <v>0</v>
      </c>
      <c r="G1383">
        <v>20</v>
      </c>
      <c r="H1383">
        <v>0</v>
      </c>
      <c r="I1383">
        <v>0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10</v>
      </c>
      <c r="P1383">
        <v>0</v>
      </c>
    </row>
    <row r="1384" spans="1:16" customFormat="1" hidden="1" x14ac:dyDescent="0.35">
      <c r="A1384" t="s">
        <v>53</v>
      </c>
      <c r="B1384" t="s">
        <v>62</v>
      </c>
      <c r="C1384" s="1">
        <v>1105</v>
      </c>
      <c r="D1384">
        <v>885</v>
      </c>
      <c r="E1384">
        <v>10</v>
      </c>
      <c r="F1384">
        <v>140</v>
      </c>
      <c r="G1384">
        <v>45</v>
      </c>
      <c r="H1384">
        <v>0</v>
      </c>
      <c r="I1384">
        <v>10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0</v>
      </c>
      <c r="P1384">
        <v>10</v>
      </c>
    </row>
    <row r="1385" spans="1:16" customFormat="1" hidden="1" x14ac:dyDescent="0.35">
      <c r="A1385" t="s">
        <v>55</v>
      </c>
      <c r="B1385" t="s">
        <v>62</v>
      </c>
      <c r="C1385">
        <v>275</v>
      </c>
      <c r="D1385">
        <v>180</v>
      </c>
      <c r="E1385">
        <v>85</v>
      </c>
      <c r="F1385">
        <v>10</v>
      </c>
      <c r="G1385">
        <v>0</v>
      </c>
      <c r="H1385">
        <v>0</v>
      </c>
      <c r="I1385">
        <v>0</v>
      </c>
      <c r="J1385">
        <v>0</v>
      </c>
      <c r="K1385">
        <v>0</v>
      </c>
      <c r="L1385">
        <v>0</v>
      </c>
      <c r="M1385">
        <v>0</v>
      </c>
      <c r="N1385">
        <v>0</v>
      </c>
      <c r="O1385">
        <v>0</v>
      </c>
      <c r="P1385">
        <v>0</v>
      </c>
    </row>
    <row r="1386" spans="1:16" customFormat="1" hidden="1" x14ac:dyDescent="0.35">
      <c r="A1386" t="s">
        <v>56</v>
      </c>
      <c r="B1386" t="s">
        <v>62</v>
      </c>
      <c r="C1386">
        <v>55</v>
      </c>
      <c r="D1386">
        <v>55</v>
      </c>
      <c r="E1386">
        <v>0</v>
      </c>
      <c r="F1386">
        <v>0</v>
      </c>
      <c r="G1386">
        <v>0</v>
      </c>
      <c r="H1386">
        <v>0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</row>
    <row r="1387" spans="1:16" customFormat="1" hidden="1" x14ac:dyDescent="0.35">
      <c r="A1387" t="s">
        <v>57</v>
      </c>
      <c r="B1387" t="s">
        <v>62</v>
      </c>
      <c r="C1387">
        <v>190</v>
      </c>
      <c r="D1387">
        <v>185</v>
      </c>
      <c r="E1387">
        <v>4</v>
      </c>
      <c r="F1387">
        <v>0</v>
      </c>
      <c r="G1387">
        <v>0</v>
      </c>
      <c r="H1387">
        <v>0</v>
      </c>
      <c r="I1387">
        <v>0</v>
      </c>
      <c r="J1387">
        <v>0</v>
      </c>
      <c r="K1387">
        <v>0</v>
      </c>
      <c r="L1387">
        <v>0</v>
      </c>
      <c r="M1387">
        <v>0</v>
      </c>
      <c r="N1387">
        <v>0</v>
      </c>
      <c r="O1387">
        <v>0</v>
      </c>
      <c r="P1387">
        <v>0</v>
      </c>
    </row>
    <row r="1388" spans="1:16" customFormat="1" hidden="1" x14ac:dyDescent="0.35">
      <c r="A1388" t="s">
        <v>58</v>
      </c>
      <c r="B1388" t="s">
        <v>62</v>
      </c>
      <c r="C1388">
        <v>70</v>
      </c>
      <c r="D1388">
        <v>60</v>
      </c>
      <c r="E1388">
        <v>0</v>
      </c>
      <c r="F1388">
        <v>0</v>
      </c>
      <c r="G1388">
        <v>10</v>
      </c>
      <c r="H1388">
        <v>0</v>
      </c>
      <c r="I1388">
        <v>0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0</v>
      </c>
    </row>
    <row r="1389" spans="1:16" customFormat="1" hidden="1" x14ac:dyDescent="0.35">
      <c r="A1389" t="s">
        <v>59</v>
      </c>
      <c r="B1389" t="s">
        <v>62</v>
      </c>
      <c r="C1389">
        <v>4</v>
      </c>
      <c r="D1389">
        <v>4</v>
      </c>
      <c r="E1389">
        <v>0</v>
      </c>
      <c r="F1389">
        <v>0</v>
      </c>
      <c r="G1389">
        <v>0</v>
      </c>
      <c r="H1389">
        <v>0</v>
      </c>
      <c r="I1389">
        <v>0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0</v>
      </c>
      <c r="P1389">
        <v>0</v>
      </c>
    </row>
    <row r="1390" spans="1:16" customFormat="1" hidden="1" x14ac:dyDescent="0.35">
      <c r="A1390" t="s">
        <v>62</v>
      </c>
      <c r="B1390" t="s">
        <v>62</v>
      </c>
      <c r="C1390" s="1">
        <v>111510</v>
      </c>
      <c r="D1390" s="1">
        <v>86535</v>
      </c>
      <c r="E1390" s="1">
        <v>8820</v>
      </c>
      <c r="F1390" s="1">
        <v>2185</v>
      </c>
      <c r="G1390">
        <v>585</v>
      </c>
      <c r="H1390">
        <v>345</v>
      </c>
      <c r="I1390">
        <v>85</v>
      </c>
      <c r="J1390" s="1">
        <v>1290</v>
      </c>
      <c r="K1390">
        <v>0</v>
      </c>
      <c r="L1390">
        <v>15</v>
      </c>
      <c r="M1390">
        <v>15</v>
      </c>
      <c r="N1390">
        <v>55</v>
      </c>
      <c r="O1390">
        <v>295</v>
      </c>
      <c r="P1390">
        <v>600</v>
      </c>
    </row>
    <row r="1391" spans="1:16" customFormat="1" hidden="1" x14ac:dyDescent="0.35">
      <c r="A1391" t="s">
        <v>63</v>
      </c>
      <c r="B1391" t="s">
        <v>62</v>
      </c>
      <c r="C1391">
        <v>885</v>
      </c>
      <c r="D1391">
        <v>800</v>
      </c>
      <c r="E1391">
        <v>80</v>
      </c>
      <c r="F1391">
        <v>0</v>
      </c>
      <c r="G1391">
        <v>10</v>
      </c>
      <c r="H1391">
        <v>0</v>
      </c>
      <c r="I1391">
        <v>0</v>
      </c>
      <c r="J1391">
        <v>0</v>
      </c>
      <c r="K1391">
        <v>0</v>
      </c>
      <c r="L1391">
        <v>0</v>
      </c>
      <c r="M1391">
        <v>0</v>
      </c>
      <c r="N1391">
        <v>0</v>
      </c>
      <c r="O1391">
        <v>0</v>
      </c>
      <c r="P1391">
        <v>0</v>
      </c>
    </row>
    <row r="1392" spans="1:16" customFormat="1" hidden="1" x14ac:dyDescent="0.35">
      <c r="A1392" t="s">
        <v>64</v>
      </c>
      <c r="B1392" t="s">
        <v>62</v>
      </c>
      <c r="C1392">
        <v>215</v>
      </c>
      <c r="D1392">
        <v>175</v>
      </c>
      <c r="E1392">
        <v>4</v>
      </c>
      <c r="F1392">
        <v>30</v>
      </c>
      <c r="G1392">
        <v>0</v>
      </c>
      <c r="H1392">
        <v>0</v>
      </c>
      <c r="I1392">
        <v>0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0</v>
      </c>
      <c r="P1392">
        <v>0</v>
      </c>
    </row>
    <row r="1393" spans="1:16" customFormat="1" hidden="1" x14ac:dyDescent="0.35">
      <c r="A1393" t="s">
        <v>65</v>
      </c>
      <c r="B1393" t="s">
        <v>62</v>
      </c>
      <c r="C1393">
        <v>195</v>
      </c>
      <c r="D1393">
        <v>185</v>
      </c>
      <c r="E1393">
        <v>10</v>
      </c>
      <c r="F1393">
        <v>0</v>
      </c>
      <c r="G1393">
        <v>0</v>
      </c>
      <c r="H1393">
        <v>0</v>
      </c>
      <c r="I1393">
        <v>0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0</v>
      </c>
      <c r="P1393">
        <v>0</v>
      </c>
    </row>
    <row r="1394" spans="1:16" customFormat="1" hidden="1" x14ac:dyDescent="0.35">
      <c r="A1394" t="s">
        <v>66</v>
      </c>
      <c r="B1394" t="s">
        <v>62</v>
      </c>
      <c r="C1394">
        <v>10</v>
      </c>
      <c r="D1394">
        <v>10</v>
      </c>
      <c r="E1394">
        <v>0</v>
      </c>
      <c r="F1394">
        <v>0</v>
      </c>
      <c r="G1394">
        <v>0</v>
      </c>
      <c r="H1394">
        <v>0</v>
      </c>
      <c r="I1394">
        <v>0</v>
      </c>
      <c r="J1394">
        <v>0</v>
      </c>
      <c r="K1394">
        <v>0</v>
      </c>
      <c r="L1394">
        <v>0</v>
      </c>
      <c r="M1394">
        <v>0</v>
      </c>
      <c r="N1394">
        <v>0</v>
      </c>
      <c r="O1394">
        <v>0</v>
      </c>
      <c r="P1394">
        <v>0</v>
      </c>
    </row>
    <row r="1395" spans="1:16" customFormat="1" hidden="1" x14ac:dyDescent="0.35">
      <c r="A1395" t="s">
        <v>68</v>
      </c>
      <c r="B1395" t="s">
        <v>62</v>
      </c>
      <c r="C1395">
        <v>4</v>
      </c>
      <c r="D1395">
        <v>4</v>
      </c>
      <c r="E1395">
        <v>0</v>
      </c>
      <c r="F1395">
        <v>0</v>
      </c>
      <c r="G1395">
        <v>0</v>
      </c>
      <c r="H1395">
        <v>0</v>
      </c>
      <c r="I1395">
        <v>0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0</v>
      </c>
    </row>
    <row r="1396" spans="1:16" customFormat="1" hidden="1" x14ac:dyDescent="0.35">
      <c r="A1396" t="s">
        <v>69</v>
      </c>
      <c r="B1396" t="s">
        <v>62</v>
      </c>
      <c r="C1396">
        <v>25</v>
      </c>
      <c r="D1396">
        <v>25</v>
      </c>
      <c r="E1396">
        <v>0</v>
      </c>
      <c r="F1396">
        <v>0</v>
      </c>
      <c r="G1396">
        <v>0</v>
      </c>
      <c r="H1396">
        <v>0</v>
      </c>
      <c r="I1396">
        <v>0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0</v>
      </c>
    </row>
    <row r="1397" spans="1:16" customFormat="1" hidden="1" x14ac:dyDescent="0.35">
      <c r="A1397" t="s">
        <v>71</v>
      </c>
      <c r="B1397" t="s">
        <v>62</v>
      </c>
      <c r="C1397" s="1">
        <v>4950</v>
      </c>
      <c r="D1397" s="1">
        <v>4225</v>
      </c>
      <c r="E1397">
        <v>320</v>
      </c>
      <c r="F1397">
        <v>105</v>
      </c>
      <c r="G1397">
        <v>35</v>
      </c>
      <c r="H1397">
        <v>30</v>
      </c>
      <c r="I1397">
        <v>10</v>
      </c>
      <c r="J1397">
        <v>145</v>
      </c>
      <c r="K1397">
        <v>0</v>
      </c>
      <c r="L1397">
        <v>0</v>
      </c>
      <c r="M1397">
        <v>0</v>
      </c>
      <c r="N1397">
        <v>0</v>
      </c>
      <c r="O1397">
        <v>15</v>
      </c>
      <c r="P1397">
        <v>10</v>
      </c>
    </row>
    <row r="1398" spans="1:16" customFormat="1" hidden="1" x14ac:dyDescent="0.35">
      <c r="A1398" t="s">
        <v>72</v>
      </c>
      <c r="B1398" t="s">
        <v>62</v>
      </c>
      <c r="C1398">
        <v>160</v>
      </c>
      <c r="D1398">
        <v>85</v>
      </c>
      <c r="E1398">
        <v>70</v>
      </c>
      <c r="F1398">
        <v>4</v>
      </c>
      <c r="G1398">
        <v>0</v>
      </c>
      <c r="H1398">
        <v>0</v>
      </c>
      <c r="I1398">
        <v>0</v>
      </c>
      <c r="J1398">
        <v>0</v>
      </c>
      <c r="K1398">
        <v>0</v>
      </c>
      <c r="L1398">
        <v>0</v>
      </c>
      <c r="M1398">
        <v>0</v>
      </c>
      <c r="N1398">
        <v>0</v>
      </c>
      <c r="O1398">
        <v>0</v>
      </c>
      <c r="P1398">
        <v>0</v>
      </c>
    </row>
    <row r="1399" spans="1:16" customFormat="1" hidden="1" x14ac:dyDescent="0.35">
      <c r="A1399" t="s">
        <v>22</v>
      </c>
      <c r="B1399" t="s">
        <v>63</v>
      </c>
      <c r="C1399">
        <v>985</v>
      </c>
      <c r="D1399">
        <v>820</v>
      </c>
      <c r="E1399">
        <v>90</v>
      </c>
      <c r="F1399">
        <v>50</v>
      </c>
      <c r="G1399">
        <v>10</v>
      </c>
      <c r="H1399">
        <v>0</v>
      </c>
      <c r="I1399">
        <v>0</v>
      </c>
      <c r="J1399">
        <v>0</v>
      </c>
      <c r="K1399">
        <v>0</v>
      </c>
      <c r="L1399">
        <v>15</v>
      </c>
      <c r="M1399">
        <v>0</v>
      </c>
      <c r="N1399">
        <v>0</v>
      </c>
      <c r="O1399">
        <v>0</v>
      </c>
      <c r="P1399">
        <v>0</v>
      </c>
    </row>
    <row r="1400" spans="1:16" customFormat="1" hidden="1" x14ac:dyDescent="0.35">
      <c r="A1400" t="s">
        <v>24</v>
      </c>
      <c r="B1400" t="s">
        <v>63</v>
      </c>
      <c r="C1400">
        <v>90</v>
      </c>
      <c r="D1400">
        <v>15</v>
      </c>
      <c r="E1400">
        <v>75</v>
      </c>
      <c r="F1400">
        <v>0</v>
      </c>
      <c r="G1400">
        <v>0</v>
      </c>
      <c r="H1400">
        <v>0</v>
      </c>
      <c r="I1400">
        <v>0</v>
      </c>
      <c r="J1400">
        <v>0</v>
      </c>
      <c r="K1400">
        <v>0</v>
      </c>
      <c r="L1400">
        <v>0</v>
      </c>
      <c r="M1400">
        <v>0</v>
      </c>
      <c r="N1400">
        <v>0</v>
      </c>
      <c r="O1400">
        <v>0</v>
      </c>
      <c r="P1400">
        <v>0</v>
      </c>
    </row>
    <row r="1401" spans="1:16" customFormat="1" hidden="1" x14ac:dyDescent="0.35">
      <c r="A1401" t="s">
        <v>25</v>
      </c>
      <c r="B1401" t="s">
        <v>63</v>
      </c>
      <c r="C1401">
        <v>85</v>
      </c>
      <c r="D1401">
        <v>55</v>
      </c>
      <c r="E1401">
        <v>30</v>
      </c>
      <c r="F1401">
        <v>0</v>
      </c>
      <c r="G1401">
        <v>0</v>
      </c>
      <c r="H1401">
        <v>0</v>
      </c>
      <c r="I1401">
        <v>0</v>
      </c>
      <c r="J1401">
        <v>0</v>
      </c>
      <c r="K1401">
        <v>0</v>
      </c>
      <c r="L1401">
        <v>0</v>
      </c>
      <c r="M1401">
        <v>0</v>
      </c>
      <c r="N1401">
        <v>0</v>
      </c>
      <c r="O1401">
        <v>0</v>
      </c>
      <c r="P1401">
        <v>0</v>
      </c>
    </row>
    <row r="1402" spans="1:16" customFormat="1" hidden="1" x14ac:dyDescent="0.35">
      <c r="A1402" t="s">
        <v>26</v>
      </c>
      <c r="B1402" t="s">
        <v>63</v>
      </c>
      <c r="C1402">
        <v>15</v>
      </c>
      <c r="D1402">
        <v>15</v>
      </c>
      <c r="E1402">
        <v>0</v>
      </c>
      <c r="F1402">
        <v>0</v>
      </c>
      <c r="G1402">
        <v>0</v>
      </c>
      <c r="H1402">
        <v>0</v>
      </c>
      <c r="I1402">
        <v>0</v>
      </c>
      <c r="J1402">
        <v>0</v>
      </c>
      <c r="K1402">
        <v>0</v>
      </c>
      <c r="L1402">
        <v>0</v>
      </c>
      <c r="M1402">
        <v>0</v>
      </c>
      <c r="N1402">
        <v>0</v>
      </c>
      <c r="O1402">
        <v>0</v>
      </c>
      <c r="P1402">
        <v>0</v>
      </c>
    </row>
    <row r="1403" spans="1:16" customFormat="1" hidden="1" x14ac:dyDescent="0.35">
      <c r="A1403" t="s">
        <v>27</v>
      </c>
      <c r="B1403" t="s">
        <v>63</v>
      </c>
      <c r="C1403">
        <v>30</v>
      </c>
      <c r="D1403">
        <v>25</v>
      </c>
      <c r="E1403">
        <v>4</v>
      </c>
      <c r="F1403">
        <v>0</v>
      </c>
      <c r="G1403">
        <v>0</v>
      </c>
      <c r="H1403">
        <v>0</v>
      </c>
      <c r="I1403">
        <v>0</v>
      </c>
      <c r="J1403">
        <v>0</v>
      </c>
      <c r="K1403">
        <v>0</v>
      </c>
      <c r="L1403">
        <v>0</v>
      </c>
      <c r="M1403">
        <v>0</v>
      </c>
      <c r="N1403">
        <v>0</v>
      </c>
      <c r="O1403">
        <v>0</v>
      </c>
      <c r="P1403">
        <v>0</v>
      </c>
    </row>
    <row r="1404" spans="1:16" customFormat="1" hidden="1" x14ac:dyDescent="0.35">
      <c r="A1404" t="s">
        <v>28</v>
      </c>
      <c r="B1404" t="s">
        <v>63</v>
      </c>
      <c r="C1404" s="1">
        <v>1115</v>
      </c>
      <c r="D1404">
        <v>790</v>
      </c>
      <c r="E1404">
        <v>245</v>
      </c>
      <c r="F1404">
        <v>40</v>
      </c>
      <c r="G1404">
        <v>40</v>
      </c>
      <c r="H1404">
        <v>0</v>
      </c>
      <c r="I1404">
        <v>0</v>
      </c>
      <c r="J1404">
        <v>0</v>
      </c>
      <c r="K1404">
        <v>0</v>
      </c>
      <c r="L1404">
        <v>0</v>
      </c>
      <c r="M1404">
        <v>0</v>
      </c>
      <c r="N1404">
        <v>0</v>
      </c>
      <c r="O1404">
        <v>0</v>
      </c>
      <c r="P1404">
        <v>0</v>
      </c>
    </row>
    <row r="1405" spans="1:16" customFormat="1" hidden="1" x14ac:dyDescent="0.35">
      <c r="A1405" t="s">
        <v>29</v>
      </c>
      <c r="B1405" t="s">
        <v>63</v>
      </c>
      <c r="C1405">
        <v>110</v>
      </c>
      <c r="D1405">
        <v>90</v>
      </c>
      <c r="E1405">
        <v>15</v>
      </c>
      <c r="F1405">
        <v>0</v>
      </c>
      <c r="G1405">
        <v>0</v>
      </c>
      <c r="H1405">
        <v>0</v>
      </c>
      <c r="I1405">
        <v>0</v>
      </c>
      <c r="J1405">
        <v>0</v>
      </c>
      <c r="K1405">
        <v>0</v>
      </c>
      <c r="L1405">
        <v>0</v>
      </c>
      <c r="M1405">
        <v>0</v>
      </c>
      <c r="N1405">
        <v>0</v>
      </c>
      <c r="O1405">
        <v>0</v>
      </c>
      <c r="P1405">
        <v>0</v>
      </c>
    </row>
    <row r="1406" spans="1:16" customFormat="1" hidden="1" x14ac:dyDescent="0.35">
      <c r="A1406" t="s">
        <v>30</v>
      </c>
      <c r="B1406" t="s">
        <v>63</v>
      </c>
      <c r="C1406">
        <v>50</v>
      </c>
      <c r="D1406">
        <v>15</v>
      </c>
      <c r="E1406">
        <v>35</v>
      </c>
      <c r="F1406">
        <v>0</v>
      </c>
      <c r="G1406">
        <v>0</v>
      </c>
      <c r="H1406">
        <v>0</v>
      </c>
      <c r="I1406">
        <v>0</v>
      </c>
      <c r="J1406">
        <v>0</v>
      </c>
      <c r="K1406">
        <v>0</v>
      </c>
      <c r="L1406">
        <v>0</v>
      </c>
      <c r="M1406">
        <v>0</v>
      </c>
      <c r="N1406">
        <v>0</v>
      </c>
      <c r="O1406">
        <v>0</v>
      </c>
      <c r="P1406">
        <v>0</v>
      </c>
    </row>
    <row r="1407" spans="1:16" customFormat="1" hidden="1" x14ac:dyDescent="0.35">
      <c r="A1407" t="s">
        <v>32</v>
      </c>
      <c r="B1407" t="s">
        <v>63</v>
      </c>
      <c r="C1407">
        <v>115</v>
      </c>
      <c r="D1407">
        <v>65</v>
      </c>
      <c r="E1407">
        <v>50</v>
      </c>
      <c r="F1407">
        <v>0</v>
      </c>
      <c r="G1407">
        <v>0</v>
      </c>
      <c r="H1407">
        <v>0</v>
      </c>
      <c r="I1407">
        <v>0</v>
      </c>
      <c r="J1407">
        <v>0</v>
      </c>
      <c r="K1407">
        <v>0</v>
      </c>
      <c r="L1407">
        <v>0</v>
      </c>
      <c r="M1407">
        <v>0</v>
      </c>
      <c r="N1407">
        <v>0</v>
      </c>
      <c r="O1407">
        <v>0</v>
      </c>
      <c r="P1407">
        <v>0</v>
      </c>
    </row>
    <row r="1408" spans="1:16" customFormat="1" hidden="1" x14ac:dyDescent="0.35">
      <c r="A1408" t="s">
        <v>33</v>
      </c>
      <c r="B1408" t="s">
        <v>63</v>
      </c>
      <c r="C1408">
        <v>30</v>
      </c>
      <c r="D1408">
        <v>30</v>
      </c>
      <c r="E1408">
        <v>0</v>
      </c>
      <c r="F1408">
        <v>0</v>
      </c>
      <c r="G1408">
        <v>0</v>
      </c>
      <c r="H1408">
        <v>0</v>
      </c>
      <c r="I1408">
        <v>0</v>
      </c>
      <c r="J1408">
        <v>0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0</v>
      </c>
    </row>
    <row r="1409" spans="1:16" customFormat="1" hidden="1" x14ac:dyDescent="0.35">
      <c r="A1409" t="s">
        <v>34</v>
      </c>
      <c r="B1409" t="s">
        <v>63</v>
      </c>
      <c r="C1409" s="1">
        <v>1370</v>
      </c>
      <c r="D1409" s="1">
        <v>1155</v>
      </c>
      <c r="E1409">
        <v>115</v>
      </c>
      <c r="F1409">
        <v>45</v>
      </c>
      <c r="G1409">
        <v>0</v>
      </c>
      <c r="H1409">
        <v>0</v>
      </c>
      <c r="I1409">
        <v>0</v>
      </c>
      <c r="J1409">
        <v>0</v>
      </c>
      <c r="K1409">
        <v>0</v>
      </c>
      <c r="L1409">
        <v>0</v>
      </c>
      <c r="M1409">
        <v>0</v>
      </c>
      <c r="N1409">
        <v>0</v>
      </c>
      <c r="O1409">
        <v>0</v>
      </c>
      <c r="P1409">
        <v>0</v>
      </c>
    </row>
    <row r="1410" spans="1:16" customFormat="1" hidden="1" x14ac:dyDescent="0.35">
      <c r="A1410" t="s">
        <v>36</v>
      </c>
      <c r="B1410" t="s">
        <v>63</v>
      </c>
      <c r="C1410">
        <v>275</v>
      </c>
      <c r="D1410">
        <v>225</v>
      </c>
      <c r="E1410">
        <v>10</v>
      </c>
      <c r="F1410">
        <v>0</v>
      </c>
      <c r="G1410">
        <v>0</v>
      </c>
      <c r="H1410">
        <v>0</v>
      </c>
      <c r="I1410">
        <v>0</v>
      </c>
      <c r="J1410">
        <v>0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4</v>
      </c>
    </row>
    <row r="1411" spans="1:16" customFormat="1" hidden="1" x14ac:dyDescent="0.35">
      <c r="A1411" t="s">
        <v>38</v>
      </c>
      <c r="B1411" t="s">
        <v>63</v>
      </c>
      <c r="C1411" s="1">
        <v>4500</v>
      </c>
      <c r="D1411" s="1">
        <v>3820</v>
      </c>
      <c r="E1411">
        <v>355</v>
      </c>
      <c r="F1411">
        <v>95</v>
      </c>
      <c r="G1411">
        <v>0</v>
      </c>
      <c r="H1411">
        <v>10</v>
      </c>
      <c r="I1411">
        <v>0</v>
      </c>
      <c r="J1411">
        <v>120</v>
      </c>
      <c r="K1411">
        <v>0</v>
      </c>
      <c r="L1411">
        <v>0</v>
      </c>
      <c r="M1411">
        <v>0</v>
      </c>
      <c r="N1411">
        <v>0</v>
      </c>
      <c r="O1411">
        <v>30</v>
      </c>
      <c r="P1411">
        <v>0</v>
      </c>
    </row>
    <row r="1412" spans="1:16" customFormat="1" hidden="1" x14ac:dyDescent="0.35">
      <c r="A1412" t="s">
        <v>40</v>
      </c>
      <c r="B1412" t="s">
        <v>63</v>
      </c>
      <c r="C1412">
        <v>975</v>
      </c>
      <c r="D1412">
        <v>810</v>
      </c>
      <c r="E1412">
        <v>155</v>
      </c>
      <c r="F1412">
        <v>10</v>
      </c>
      <c r="G1412">
        <v>0</v>
      </c>
      <c r="H1412">
        <v>0</v>
      </c>
      <c r="I1412">
        <v>0</v>
      </c>
      <c r="J1412">
        <v>0</v>
      </c>
      <c r="K1412">
        <v>0</v>
      </c>
      <c r="L1412">
        <v>0</v>
      </c>
      <c r="M1412">
        <v>0</v>
      </c>
      <c r="N1412">
        <v>0</v>
      </c>
      <c r="O1412">
        <v>0</v>
      </c>
      <c r="P1412">
        <v>0</v>
      </c>
    </row>
    <row r="1413" spans="1:16" customFormat="1" hidden="1" x14ac:dyDescent="0.35">
      <c r="A1413" t="s">
        <v>42</v>
      </c>
      <c r="B1413" t="s">
        <v>63</v>
      </c>
      <c r="C1413">
        <v>15</v>
      </c>
      <c r="D1413">
        <v>15</v>
      </c>
      <c r="E1413">
        <v>0</v>
      </c>
      <c r="F1413">
        <v>0</v>
      </c>
      <c r="G1413">
        <v>0</v>
      </c>
      <c r="H1413">
        <v>0</v>
      </c>
      <c r="I1413">
        <v>0</v>
      </c>
      <c r="J1413">
        <v>0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</row>
    <row r="1414" spans="1:16" customFormat="1" hidden="1" x14ac:dyDescent="0.35">
      <c r="A1414" t="s">
        <v>43</v>
      </c>
      <c r="B1414" t="s">
        <v>63</v>
      </c>
      <c r="C1414" s="1">
        <v>2630</v>
      </c>
      <c r="D1414" s="1">
        <v>2270</v>
      </c>
      <c r="E1414">
        <v>225</v>
      </c>
      <c r="F1414">
        <v>45</v>
      </c>
      <c r="G1414">
        <v>45</v>
      </c>
      <c r="H1414">
        <v>0</v>
      </c>
      <c r="I1414">
        <v>0</v>
      </c>
      <c r="J1414">
        <v>0</v>
      </c>
      <c r="K1414">
        <v>0</v>
      </c>
      <c r="L1414">
        <v>0</v>
      </c>
      <c r="M1414">
        <v>0</v>
      </c>
      <c r="N1414">
        <v>0</v>
      </c>
      <c r="O1414">
        <v>4</v>
      </c>
      <c r="P1414">
        <v>35</v>
      </c>
    </row>
    <row r="1415" spans="1:16" customFormat="1" hidden="1" x14ac:dyDescent="0.35">
      <c r="A1415" t="s">
        <v>44</v>
      </c>
      <c r="B1415" t="s">
        <v>63</v>
      </c>
      <c r="C1415">
        <v>4</v>
      </c>
      <c r="D1415">
        <v>4</v>
      </c>
      <c r="E1415">
        <v>0</v>
      </c>
      <c r="F1415">
        <v>0</v>
      </c>
      <c r="G1415">
        <v>0</v>
      </c>
      <c r="H1415">
        <v>0</v>
      </c>
      <c r="I1415">
        <v>0</v>
      </c>
      <c r="J1415">
        <v>0</v>
      </c>
      <c r="K1415">
        <v>0</v>
      </c>
      <c r="L1415">
        <v>0</v>
      </c>
      <c r="M1415">
        <v>0</v>
      </c>
      <c r="N1415">
        <v>0</v>
      </c>
      <c r="O1415">
        <v>0</v>
      </c>
      <c r="P1415">
        <v>0</v>
      </c>
    </row>
    <row r="1416" spans="1:16" customFormat="1" hidden="1" x14ac:dyDescent="0.35">
      <c r="A1416" t="s">
        <v>45</v>
      </c>
      <c r="B1416" t="s">
        <v>63</v>
      </c>
      <c r="C1416">
        <v>90</v>
      </c>
      <c r="D1416">
        <v>55</v>
      </c>
      <c r="E1416">
        <v>4</v>
      </c>
      <c r="F1416">
        <v>0</v>
      </c>
      <c r="G1416">
        <v>0</v>
      </c>
      <c r="H1416">
        <v>0</v>
      </c>
      <c r="I1416">
        <v>0</v>
      </c>
      <c r="J1416">
        <v>0</v>
      </c>
      <c r="K1416">
        <v>0</v>
      </c>
      <c r="L1416">
        <v>0</v>
      </c>
      <c r="M1416">
        <v>0</v>
      </c>
      <c r="N1416">
        <v>0</v>
      </c>
      <c r="O1416">
        <v>0</v>
      </c>
      <c r="P1416">
        <v>0</v>
      </c>
    </row>
    <row r="1417" spans="1:16" customFormat="1" hidden="1" x14ac:dyDescent="0.35">
      <c r="A1417" t="s">
        <v>46</v>
      </c>
      <c r="B1417" t="s">
        <v>63</v>
      </c>
      <c r="C1417">
        <v>180</v>
      </c>
      <c r="D1417">
        <v>110</v>
      </c>
      <c r="E1417">
        <v>60</v>
      </c>
      <c r="F1417">
        <v>0</v>
      </c>
      <c r="G1417">
        <v>10</v>
      </c>
      <c r="H1417">
        <v>0</v>
      </c>
      <c r="I1417">
        <v>0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0</v>
      </c>
    </row>
    <row r="1418" spans="1:16" customFormat="1" hidden="1" x14ac:dyDescent="0.35">
      <c r="A1418" t="s">
        <v>74</v>
      </c>
      <c r="B1418" t="s">
        <v>63</v>
      </c>
      <c r="C1418">
        <v>10</v>
      </c>
      <c r="D1418">
        <v>4</v>
      </c>
      <c r="E1418">
        <v>0</v>
      </c>
      <c r="F1418">
        <v>0</v>
      </c>
      <c r="G1418">
        <v>0</v>
      </c>
      <c r="H1418">
        <v>0</v>
      </c>
      <c r="I1418">
        <v>0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0</v>
      </c>
    </row>
    <row r="1419" spans="1:16" customFormat="1" hidden="1" x14ac:dyDescent="0.35">
      <c r="A1419" t="s">
        <v>48</v>
      </c>
      <c r="B1419" t="s">
        <v>63</v>
      </c>
      <c r="C1419">
        <v>805</v>
      </c>
      <c r="D1419">
        <v>565</v>
      </c>
      <c r="E1419">
        <v>130</v>
      </c>
      <c r="F1419">
        <v>0</v>
      </c>
      <c r="G1419">
        <v>0</v>
      </c>
      <c r="H1419">
        <v>15</v>
      </c>
      <c r="I1419">
        <v>0</v>
      </c>
      <c r="J1419">
        <v>10</v>
      </c>
      <c r="K1419">
        <v>0</v>
      </c>
      <c r="L1419">
        <v>0</v>
      </c>
      <c r="M1419">
        <v>0</v>
      </c>
      <c r="N1419">
        <v>0</v>
      </c>
      <c r="O1419">
        <v>0</v>
      </c>
      <c r="P1419">
        <v>85</v>
      </c>
    </row>
    <row r="1420" spans="1:16" customFormat="1" hidden="1" x14ac:dyDescent="0.35">
      <c r="A1420" t="s">
        <v>49</v>
      </c>
      <c r="B1420" t="s">
        <v>63</v>
      </c>
      <c r="C1420">
        <v>60</v>
      </c>
      <c r="D1420">
        <v>60</v>
      </c>
      <c r="E1420">
        <v>0</v>
      </c>
      <c r="F1420">
        <v>0</v>
      </c>
      <c r="G1420">
        <v>0</v>
      </c>
      <c r="H1420">
        <v>0</v>
      </c>
      <c r="I1420">
        <v>0</v>
      </c>
      <c r="J1420">
        <v>0</v>
      </c>
      <c r="K1420">
        <v>0</v>
      </c>
      <c r="L1420">
        <v>0</v>
      </c>
      <c r="M1420">
        <v>0</v>
      </c>
      <c r="N1420">
        <v>0</v>
      </c>
      <c r="O1420">
        <v>0</v>
      </c>
      <c r="P1420">
        <v>0</v>
      </c>
    </row>
    <row r="1421" spans="1:16" customFormat="1" hidden="1" x14ac:dyDescent="0.35">
      <c r="A1421" t="s">
        <v>50</v>
      </c>
      <c r="B1421" t="s">
        <v>63</v>
      </c>
      <c r="C1421">
        <v>55</v>
      </c>
      <c r="D1421">
        <v>4</v>
      </c>
      <c r="E1421">
        <v>0</v>
      </c>
      <c r="F1421">
        <v>40</v>
      </c>
      <c r="G1421">
        <v>0</v>
      </c>
      <c r="H1421">
        <v>0</v>
      </c>
      <c r="I1421">
        <v>0</v>
      </c>
      <c r="J1421">
        <v>10</v>
      </c>
      <c r="K1421">
        <v>0</v>
      </c>
      <c r="L1421">
        <v>0</v>
      </c>
      <c r="M1421">
        <v>0</v>
      </c>
      <c r="N1421">
        <v>0</v>
      </c>
      <c r="O1421">
        <v>0</v>
      </c>
      <c r="P1421">
        <v>0</v>
      </c>
    </row>
    <row r="1422" spans="1:16" customFormat="1" hidden="1" x14ac:dyDescent="0.35">
      <c r="A1422" t="s">
        <v>51</v>
      </c>
      <c r="B1422" t="s">
        <v>63</v>
      </c>
      <c r="C1422">
        <v>35</v>
      </c>
      <c r="D1422">
        <v>35</v>
      </c>
      <c r="E1422">
        <v>0</v>
      </c>
      <c r="F1422">
        <v>0</v>
      </c>
      <c r="G1422">
        <v>0</v>
      </c>
      <c r="H1422">
        <v>0</v>
      </c>
      <c r="I1422">
        <v>0</v>
      </c>
      <c r="J1422">
        <v>0</v>
      </c>
      <c r="K1422">
        <v>0</v>
      </c>
      <c r="L1422">
        <v>0</v>
      </c>
      <c r="M1422">
        <v>0</v>
      </c>
      <c r="N1422">
        <v>0</v>
      </c>
      <c r="O1422">
        <v>0</v>
      </c>
      <c r="P1422">
        <v>0</v>
      </c>
    </row>
    <row r="1423" spans="1:16" customFormat="1" hidden="1" x14ac:dyDescent="0.35">
      <c r="A1423" t="s">
        <v>52</v>
      </c>
      <c r="B1423" t="s">
        <v>63</v>
      </c>
      <c r="C1423">
        <v>955</v>
      </c>
      <c r="D1423">
        <v>715</v>
      </c>
      <c r="E1423">
        <v>40</v>
      </c>
      <c r="F1423">
        <v>0</v>
      </c>
      <c r="G1423">
        <v>0</v>
      </c>
      <c r="H1423">
        <v>25</v>
      </c>
      <c r="I1423">
        <v>35</v>
      </c>
      <c r="J1423">
        <v>50</v>
      </c>
      <c r="K1423">
        <v>15</v>
      </c>
      <c r="L1423">
        <v>10</v>
      </c>
      <c r="M1423">
        <v>0</v>
      </c>
      <c r="N1423">
        <v>0</v>
      </c>
      <c r="O1423">
        <v>10</v>
      </c>
      <c r="P1423">
        <v>15</v>
      </c>
    </row>
    <row r="1424" spans="1:16" customFormat="1" hidden="1" x14ac:dyDescent="0.35">
      <c r="A1424" t="s">
        <v>53</v>
      </c>
      <c r="B1424" t="s">
        <v>63</v>
      </c>
      <c r="C1424">
        <v>175</v>
      </c>
      <c r="D1424">
        <v>160</v>
      </c>
      <c r="E1424">
        <v>0</v>
      </c>
      <c r="F1424">
        <v>4</v>
      </c>
      <c r="G1424">
        <v>0</v>
      </c>
      <c r="H1424">
        <v>4</v>
      </c>
      <c r="I1424">
        <v>0</v>
      </c>
      <c r="J1424">
        <v>0</v>
      </c>
      <c r="K1424">
        <v>0</v>
      </c>
      <c r="L1424">
        <v>0</v>
      </c>
      <c r="M1424">
        <v>0</v>
      </c>
      <c r="N1424">
        <v>0</v>
      </c>
      <c r="O1424">
        <v>0</v>
      </c>
      <c r="P1424">
        <v>0</v>
      </c>
    </row>
    <row r="1425" spans="1:16" customFormat="1" hidden="1" x14ac:dyDescent="0.35">
      <c r="A1425" t="s">
        <v>54</v>
      </c>
      <c r="B1425" t="s">
        <v>63</v>
      </c>
      <c r="C1425">
        <v>20</v>
      </c>
      <c r="D1425">
        <v>10</v>
      </c>
      <c r="E1425">
        <v>0</v>
      </c>
      <c r="F1425">
        <v>0</v>
      </c>
      <c r="G1425">
        <v>0</v>
      </c>
      <c r="H1425">
        <v>0</v>
      </c>
      <c r="I1425">
        <v>15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0</v>
      </c>
      <c r="P1425">
        <v>0</v>
      </c>
    </row>
    <row r="1426" spans="1:16" customFormat="1" hidden="1" x14ac:dyDescent="0.35">
      <c r="A1426" t="s">
        <v>55</v>
      </c>
      <c r="B1426" t="s">
        <v>63</v>
      </c>
      <c r="C1426">
        <v>150</v>
      </c>
      <c r="D1426">
        <v>90</v>
      </c>
      <c r="E1426">
        <v>15</v>
      </c>
      <c r="F1426">
        <v>0</v>
      </c>
      <c r="G1426">
        <v>0</v>
      </c>
      <c r="H1426">
        <v>0</v>
      </c>
      <c r="I1426">
        <v>0</v>
      </c>
      <c r="J1426">
        <v>0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30</v>
      </c>
    </row>
    <row r="1427" spans="1:16" customFormat="1" hidden="1" x14ac:dyDescent="0.35">
      <c r="A1427" t="s">
        <v>56</v>
      </c>
      <c r="B1427" t="s">
        <v>63</v>
      </c>
      <c r="C1427">
        <v>45</v>
      </c>
      <c r="D1427">
        <v>45</v>
      </c>
      <c r="E1427">
        <v>0</v>
      </c>
      <c r="F1427">
        <v>0</v>
      </c>
      <c r="G1427">
        <v>0</v>
      </c>
      <c r="H1427">
        <v>0</v>
      </c>
      <c r="I1427">
        <v>0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0</v>
      </c>
      <c r="P1427">
        <v>0</v>
      </c>
    </row>
    <row r="1428" spans="1:16" customFormat="1" hidden="1" x14ac:dyDescent="0.35">
      <c r="A1428" t="s">
        <v>57</v>
      </c>
      <c r="B1428" t="s">
        <v>63</v>
      </c>
      <c r="C1428">
        <v>485</v>
      </c>
      <c r="D1428">
        <v>410</v>
      </c>
      <c r="E1428">
        <v>55</v>
      </c>
      <c r="F1428">
        <v>20</v>
      </c>
      <c r="G1428">
        <v>0</v>
      </c>
      <c r="H1428">
        <v>0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0</v>
      </c>
    </row>
    <row r="1429" spans="1:16" customFormat="1" hidden="1" x14ac:dyDescent="0.35">
      <c r="A1429" t="s">
        <v>58</v>
      </c>
      <c r="B1429" t="s">
        <v>63</v>
      </c>
      <c r="C1429">
        <v>55</v>
      </c>
      <c r="D1429">
        <v>50</v>
      </c>
      <c r="E1429">
        <v>4</v>
      </c>
      <c r="F1429">
        <v>0</v>
      </c>
      <c r="G1429">
        <v>0</v>
      </c>
      <c r="H1429">
        <v>0</v>
      </c>
      <c r="I1429">
        <v>0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0</v>
      </c>
      <c r="P1429">
        <v>0</v>
      </c>
    </row>
    <row r="1430" spans="1:16" customFormat="1" hidden="1" x14ac:dyDescent="0.35">
      <c r="A1430" t="s">
        <v>59</v>
      </c>
      <c r="B1430" t="s">
        <v>63</v>
      </c>
      <c r="C1430">
        <v>80</v>
      </c>
      <c r="D1430">
        <v>65</v>
      </c>
      <c r="E1430">
        <v>15</v>
      </c>
      <c r="F1430">
        <v>0</v>
      </c>
      <c r="G1430">
        <v>0</v>
      </c>
      <c r="H1430">
        <v>0</v>
      </c>
      <c r="I1430">
        <v>0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0</v>
      </c>
      <c r="P1430">
        <v>0</v>
      </c>
    </row>
    <row r="1431" spans="1:16" customFormat="1" hidden="1" x14ac:dyDescent="0.35">
      <c r="A1431" t="s">
        <v>61</v>
      </c>
      <c r="B1431" t="s">
        <v>63</v>
      </c>
      <c r="C1431">
        <v>30</v>
      </c>
      <c r="D1431">
        <v>30</v>
      </c>
      <c r="E1431">
        <v>0</v>
      </c>
      <c r="F1431">
        <v>0</v>
      </c>
      <c r="G1431">
        <v>0</v>
      </c>
      <c r="H1431">
        <v>0</v>
      </c>
      <c r="I1431">
        <v>0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0</v>
      </c>
      <c r="P1431">
        <v>0</v>
      </c>
    </row>
    <row r="1432" spans="1:16" customFormat="1" hidden="1" x14ac:dyDescent="0.35">
      <c r="A1432" t="s">
        <v>62</v>
      </c>
      <c r="B1432" t="s">
        <v>63</v>
      </c>
      <c r="C1432" s="1">
        <v>2935</v>
      </c>
      <c r="D1432" s="1">
        <v>2490</v>
      </c>
      <c r="E1432">
        <v>270</v>
      </c>
      <c r="F1432">
        <v>95</v>
      </c>
      <c r="G1432">
        <v>25</v>
      </c>
      <c r="H1432">
        <v>0</v>
      </c>
      <c r="I1432">
        <v>4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15</v>
      </c>
      <c r="P1432">
        <v>0</v>
      </c>
    </row>
    <row r="1433" spans="1:16" customFormat="1" hidden="1" x14ac:dyDescent="0.35">
      <c r="A1433" t="s">
        <v>63</v>
      </c>
      <c r="B1433" t="s">
        <v>63</v>
      </c>
      <c r="C1433" s="1">
        <v>201875</v>
      </c>
      <c r="D1433" s="1">
        <v>151675</v>
      </c>
      <c r="E1433" s="1">
        <v>14960</v>
      </c>
      <c r="F1433" s="1">
        <v>3200</v>
      </c>
      <c r="G1433" s="1">
        <v>1395</v>
      </c>
      <c r="H1433">
        <v>400</v>
      </c>
      <c r="I1433">
        <v>220</v>
      </c>
      <c r="J1433" s="1">
        <v>2310</v>
      </c>
      <c r="K1433">
        <v>0</v>
      </c>
      <c r="L1433">
        <v>35</v>
      </c>
      <c r="M1433">
        <v>0</v>
      </c>
      <c r="N1433">
        <v>55</v>
      </c>
      <c r="O1433">
        <v>685</v>
      </c>
      <c r="P1433" s="1">
        <v>1220</v>
      </c>
    </row>
    <row r="1434" spans="1:16" customFormat="1" hidden="1" x14ac:dyDescent="0.35">
      <c r="A1434" t="s">
        <v>64</v>
      </c>
      <c r="B1434" t="s">
        <v>63</v>
      </c>
      <c r="C1434">
        <v>35</v>
      </c>
      <c r="D1434">
        <v>35</v>
      </c>
      <c r="E1434">
        <v>0</v>
      </c>
      <c r="F1434">
        <v>0</v>
      </c>
      <c r="G1434">
        <v>0</v>
      </c>
      <c r="H1434">
        <v>0</v>
      </c>
      <c r="I1434">
        <v>0</v>
      </c>
      <c r="J1434">
        <v>0</v>
      </c>
      <c r="K1434">
        <v>0</v>
      </c>
      <c r="L1434">
        <v>0</v>
      </c>
      <c r="M1434">
        <v>0</v>
      </c>
      <c r="N1434">
        <v>0</v>
      </c>
      <c r="O1434">
        <v>0</v>
      </c>
      <c r="P1434">
        <v>0</v>
      </c>
    </row>
    <row r="1435" spans="1:16" customFormat="1" hidden="1" x14ac:dyDescent="0.35">
      <c r="A1435" t="s">
        <v>65</v>
      </c>
      <c r="B1435" t="s">
        <v>63</v>
      </c>
      <c r="C1435">
        <v>4</v>
      </c>
      <c r="D1435">
        <v>4</v>
      </c>
      <c r="E1435">
        <v>0</v>
      </c>
      <c r="F1435">
        <v>0</v>
      </c>
      <c r="G1435">
        <v>0</v>
      </c>
      <c r="H1435">
        <v>0</v>
      </c>
      <c r="I1435">
        <v>0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0</v>
      </c>
      <c r="P1435">
        <v>0</v>
      </c>
    </row>
    <row r="1436" spans="1:16" customFormat="1" hidden="1" x14ac:dyDescent="0.35">
      <c r="A1436" t="s">
        <v>66</v>
      </c>
      <c r="B1436" t="s">
        <v>63</v>
      </c>
      <c r="C1436">
        <v>4</v>
      </c>
      <c r="D1436">
        <v>4</v>
      </c>
      <c r="E1436">
        <v>0</v>
      </c>
      <c r="F1436">
        <v>0</v>
      </c>
      <c r="G1436">
        <v>0</v>
      </c>
      <c r="H1436">
        <v>0</v>
      </c>
      <c r="I1436">
        <v>0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0</v>
      </c>
      <c r="P1436">
        <v>0</v>
      </c>
    </row>
    <row r="1437" spans="1:16" customFormat="1" hidden="1" x14ac:dyDescent="0.35">
      <c r="A1437" t="s">
        <v>67</v>
      </c>
      <c r="B1437" t="s">
        <v>63</v>
      </c>
      <c r="C1437">
        <v>10</v>
      </c>
      <c r="D1437">
        <v>10</v>
      </c>
      <c r="E1437">
        <v>0</v>
      </c>
      <c r="F1437">
        <v>0</v>
      </c>
      <c r="G1437">
        <v>0</v>
      </c>
      <c r="H1437">
        <v>0</v>
      </c>
      <c r="I1437">
        <v>0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0</v>
      </c>
    </row>
    <row r="1438" spans="1:16" customFormat="1" hidden="1" x14ac:dyDescent="0.35">
      <c r="A1438" t="s">
        <v>70</v>
      </c>
      <c r="B1438" t="s">
        <v>63</v>
      </c>
      <c r="C1438">
        <v>15</v>
      </c>
      <c r="D1438">
        <v>15</v>
      </c>
      <c r="E1438">
        <v>0</v>
      </c>
      <c r="F1438">
        <v>0</v>
      </c>
      <c r="G1438">
        <v>0</v>
      </c>
      <c r="H1438">
        <v>0</v>
      </c>
      <c r="I1438">
        <v>0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0</v>
      </c>
    </row>
    <row r="1439" spans="1:16" customFormat="1" hidden="1" x14ac:dyDescent="0.35">
      <c r="A1439" t="s">
        <v>71</v>
      </c>
      <c r="B1439" t="s">
        <v>63</v>
      </c>
      <c r="C1439">
        <v>55</v>
      </c>
      <c r="D1439">
        <v>55</v>
      </c>
      <c r="E1439">
        <v>0</v>
      </c>
      <c r="F1439">
        <v>0</v>
      </c>
      <c r="G1439">
        <v>0</v>
      </c>
      <c r="H1439">
        <v>0</v>
      </c>
      <c r="I1439">
        <v>0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0</v>
      </c>
    </row>
    <row r="1440" spans="1:16" customFormat="1" hidden="1" x14ac:dyDescent="0.35">
      <c r="A1440" t="s">
        <v>72</v>
      </c>
      <c r="B1440" t="s">
        <v>63</v>
      </c>
      <c r="C1440">
        <v>15</v>
      </c>
      <c r="D1440">
        <v>15</v>
      </c>
      <c r="E1440">
        <v>0</v>
      </c>
      <c r="F1440">
        <v>0</v>
      </c>
      <c r="G1440">
        <v>0</v>
      </c>
      <c r="H1440">
        <v>0</v>
      </c>
      <c r="I1440">
        <v>0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0</v>
      </c>
    </row>
    <row r="1441" spans="1:16" customFormat="1" hidden="1" x14ac:dyDescent="0.35">
      <c r="A1441" t="s">
        <v>22</v>
      </c>
      <c r="B1441" t="s">
        <v>64</v>
      </c>
      <c r="C1441">
        <v>590</v>
      </c>
      <c r="D1441">
        <v>540</v>
      </c>
      <c r="E1441">
        <v>10</v>
      </c>
      <c r="F1441">
        <v>10</v>
      </c>
      <c r="G1441">
        <v>0</v>
      </c>
      <c r="H1441">
        <v>0</v>
      </c>
      <c r="I1441">
        <v>10</v>
      </c>
      <c r="J1441">
        <v>0</v>
      </c>
      <c r="K1441">
        <v>0</v>
      </c>
      <c r="L1441">
        <v>0</v>
      </c>
      <c r="M1441">
        <v>4</v>
      </c>
      <c r="N1441">
        <v>0</v>
      </c>
      <c r="O1441">
        <v>10</v>
      </c>
      <c r="P1441">
        <v>0</v>
      </c>
    </row>
    <row r="1442" spans="1:16" customFormat="1" hidden="1" x14ac:dyDescent="0.35">
      <c r="A1442" t="s">
        <v>24</v>
      </c>
      <c r="B1442" t="s">
        <v>64</v>
      </c>
      <c r="C1442">
        <v>4</v>
      </c>
      <c r="D1442">
        <v>4</v>
      </c>
      <c r="E1442">
        <v>0</v>
      </c>
      <c r="F1442">
        <v>0</v>
      </c>
      <c r="G1442">
        <v>0</v>
      </c>
      <c r="H1442">
        <v>0</v>
      </c>
      <c r="I1442">
        <v>0</v>
      </c>
      <c r="J1442">
        <v>0</v>
      </c>
      <c r="K1442">
        <v>0</v>
      </c>
      <c r="L1442">
        <v>0</v>
      </c>
      <c r="M1442">
        <v>0</v>
      </c>
      <c r="N1442">
        <v>0</v>
      </c>
      <c r="O1442">
        <v>0</v>
      </c>
      <c r="P1442">
        <v>0</v>
      </c>
    </row>
    <row r="1443" spans="1:16" customFormat="1" hidden="1" x14ac:dyDescent="0.35">
      <c r="A1443" t="s">
        <v>26</v>
      </c>
      <c r="B1443" t="s">
        <v>64</v>
      </c>
      <c r="C1443">
        <v>620</v>
      </c>
      <c r="D1443">
        <v>605</v>
      </c>
      <c r="E1443">
        <v>0</v>
      </c>
      <c r="F1443">
        <v>0</v>
      </c>
      <c r="G1443">
        <v>0</v>
      </c>
      <c r="H1443">
        <v>0</v>
      </c>
      <c r="I1443">
        <v>0</v>
      </c>
      <c r="J1443">
        <v>0</v>
      </c>
      <c r="K1443">
        <v>0</v>
      </c>
      <c r="L1443">
        <v>0</v>
      </c>
      <c r="M1443">
        <v>0</v>
      </c>
      <c r="N1443">
        <v>15</v>
      </c>
      <c r="O1443">
        <v>0</v>
      </c>
      <c r="P1443">
        <v>0</v>
      </c>
    </row>
    <row r="1444" spans="1:16" customFormat="1" hidden="1" x14ac:dyDescent="0.35">
      <c r="A1444" t="s">
        <v>27</v>
      </c>
      <c r="B1444" t="s">
        <v>64</v>
      </c>
      <c r="C1444">
        <v>4</v>
      </c>
      <c r="D1444">
        <v>4</v>
      </c>
      <c r="E1444">
        <v>0</v>
      </c>
      <c r="F1444">
        <v>0</v>
      </c>
      <c r="G1444">
        <v>0</v>
      </c>
      <c r="H1444">
        <v>0</v>
      </c>
      <c r="I1444">
        <v>0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0</v>
      </c>
      <c r="P1444">
        <v>0</v>
      </c>
    </row>
    <row r="1445" spans="1:16" customFormat="1" hidden="1" x14ac:dyDescent="0.35">
      <c r="A1445" t="s">
        <v>28</v>
      </c>
      <c r="B1445" t="s">
        <v>64</v>
      </c>
      <c r="C1445">
        <v>375</v>
      </c>
      <c r="D1445">
        <v>320</v>
      </c>
      <c r="E1445">
        <v>45</v>
      </c>
      <c r="F1445">
        <v>10</v>
      </c>
      <c r="G1445">
        <v>0</v>
      </c>
      <c r="H1445">
        <v>0</v>
      </c>
      <c r="I1445">
        <v>0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0</v>
      </c>
    </row>
    <row r="1446" spans="1:16" customFormat="1" hidden="1" x14ac:dyDescent="0.35">
      <c r="A1446" t="s">
        <v>29</v>
      </c>
      <c r="B1446" t="s">
        <v>64</v>
      </c>
      <c r="C1446">
        <v>4</v>
      </c>
      <c r="D1446">
        <v>4</v>
      </c>
      <c r="E1446">
        <v>0</v>
      </c>
      <c r="F1446">
        <v>0</v>
      </c>
      <c r="G1446">
        <v>0</v>
      </c>
      <c r="H1446">
        <v>0</v>
      </c>
      <c r="I1446">
        <v>0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0</v>
      </c>
    </row>
    <row r="1447" spans="1:16" customFormat="1" hidden="1" x14ac:dyDescent="0.35">
      <c r="A1447" t="s">
        <v>30</v>
      </c>
      <c r="B1447" t="s">
        <v>64</v>
      </c>
      <c r="C1447">
        <v>525</v>
      </c>
      <c r="D1447">
        <v>310</v>
      </c>
      <c r="E1447">
        <v>135</v>
      </c>
      <c r="F1447">
        <v>75</v>
      </c>
      <c r="G1447">
        <v>4</v>
      </c>
      <c r="H1447">
        <v>0</v>
      </c>
      <c r="I1447">
        <v>0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0</v>
      </c>
    </row>
    <row r="1448" spans="1:16" customFormat="1" hidden="1" x14ac:dyDescent="0.35">
      <c r="A1448" t="s">
        <v>31</v>
      </c>
      <c r="B1448" t="s">
        <v>64</v>
      </c>
      <c r="C1448">
        <v>4</v>
      </c>
      <c r="D1448">
        <v>4</v>
      </c>
      <c r="E1448">
        <v>0</v>
      </c>
      <c r="F1448">
        <v>0</v>
      </c>
      <c r="G1448">
        <v>0</v>
      </c>
      <c r="H1448">
        <v>0</v>
      </c>
      <c r="I1448">
        <v>0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0</v>
      </c>
    </row>
    <row r="1449" spans="1:16" customFormat="1" hidden="1" x14ac:dyDescent="0.35">
      <c r="A1449" t="s">
        <v>78</v>
      </c>
      <c r="B1449" t="s">
        <v>64</v>
      </c>
      <c r="C1449">
        <v>45</v>
      </c>
      <c r="D1449">
        <v>45</v>
      </c>
      <c r="E1449">
        <v>0</v>
      </c>
      <c r="F1449">
        <v>0</v>
      </c>
      <c r="G1449">
        <v>0</v>
      </c>
      <c r="H1449">
        <v>0</v>
      </c>
      <c r="I1449">
        <v>0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0</v>
      </c>
    </row>
    <row r="1450" spans="1:16" customFormat="1" hidden="1" x14ac:dyDescent="0.35">
      <c r="A1450" t="s">
        <v>33</v>
      </c>
      <c r="B1450" t="s">
        <v>64</v>
      </c>
      <c r="C1450">
        <v>125</v>
      </c>
      <c r="D1450">
        <v>115</v>
      </c>
      <c r="E1450">
        <v>0</v>
      </c>
      <c r="F1450">
        <v>0</v>
      </c>
      <c r="G1450">
        <v>0</v>
      </c>
      <c r="H1450">
        <v>0</v>
      </c>
      <c r="I1450">
        <v>0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10</v>
      </c>
    </row>
    <row r="1451" spans="1:16" customFormat="1" hidden="1" x14ac:dyDescent="0.35">
      <c r="A1451" t="s">
        <v>36</v>
      </c>
      <c r="B1451" t="s">
        <v>64</v>
      </c>
      <c r="C1451">
        <v>180</v>
      </c>
      <c r="D1451">
        <v>85</v>
      </c>
      <c r="E1451">
        <v>10</v>
      </c>
      <c r="F1451">
        <v>10</v>
      </c>
      <c r="G1451">
        <v>0</v>
      </c>
      <c r="H1451">
        <v>0</v>
      </c>
      <c r="I1451">
        <v>0</v>
      </c>
      <c r="J1451">
        <v>15</v>
      </c>
      <c r="K1451">
        <v>0</v>
      </c>
      <c r="L1451">
        <v>0</v>
      </c>
      <c r="M1451">
        <v>0</v>
      </c>
      <c r="N1451">
        <v>0</v>
      </c>
      <c r="O1451">
        <v>15</v>
      </c>
      <c r="P1451">
        <v>45</v>
      </c>
    </row>
    <row r="1452" spans="1:16" customFormat="1" hidden="1" x14ac:dyDescent="0.35">
      <c r="A1452" t="s">
        <v>37</v>
      </c>
      <c r="B1452" t="s">
        <v>64</v>
      </c>
      <c r="C1452">
        <v>350</v>
      </c>
      <c r="D1452">
        <v>270</v>
      </c>
      <c r="E1452">
        <v>30</v>
      </c>
      <c r="F1452">
        <v>20</v>
      </c>
      <c r="G1452">
        <v>30</v>
      </c>
      <c r="H1452">
        <v>0</v>
      </c>
      <c r="I1452">
        <v>0</v>
      </c>
      <c r="J1452">
        <v>0</v>
      </c>
      <c r="K1452">
        <v>0</v>
      </c>
      <c r="L1452">
        <v>0</v>
      </c>
      <c r="M1452">
        <v>0</v>
      </c>
      <c r="N1452">
        <v>0</v>
      </c>
      <c r="O1452">
        <v>0</v>
      </c>
      <c r="P1452">
        <v>0</v>
      </c>
    </row>
    <row r="1453" spans="1:16" customFormat="1" hidden="1" x14ac:dyDescent="0.35">
      <c r="A1453" t="s">
        <v>38</v>
      </c>
      <c r="B1453" t="s">
        <v>64</v>
      </c>
      <c r="C1453">
        <v>35</v>
      </c>
      <c r="D1453">
        <v>35</v>
      </c>
      <c r="E1453">
        <v>0</v>
      </c>
      <c r="F1453">
        <v>0</v>
      </c>
      <c r="G1453">
        <v>0</v>
      </c>
      <c r="H1453">
        <v>0</v>
      </c>
      <c r="I1453">
        <v>0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0</v>
      </c>
    </row>
    <row r="1454" spans="1:16" customFormat="1" hidden="1" x14ac:dyDescent="0.35">
      <c r="A1454" t="s">
        <v>39</v>
      </c>
      <c r="B1454" t="s">
        <v>64</v>
      </c>
      <c r="C1454">
        <v>210</v>
      </c>
      <c r="D1454">
        <v>195</v>
      </c>
      <c r="E1454">
        <v>0</v>
      </c>
      <c r="F1454">
        <v>10</v>
      </c>
      <c r="G1454">
        <v>0</v>
      </c>
      <c r="H1454">
        <v>0</v>
      </c>
      <c r="I1454">
        <v>0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4</v>
      </c>
    </row>
    <row r="1455" spans="1:16" customFormat="1" hidden="1" x14ac:dyDescent="0.35">
      <c r="A1455" t="s">
        <v>41</v>
      </c>
      <c r="B1455" t="s">
        <v>64</v>
      </c>
      <c r="C1455" s="1">
        <v>11130</v>
      </c>
      <c r="D1455" s="1">
        <v>9505</v>
      </c>
      <c r="E1455">
        <v>860</v>
      </c>
      <c r="F1455">
        <v>230</v>
      </c>
      <c r="G1455">
        <v>110</v>
      </c>
      <c r="H1455">
        <v>35</v>
      </c>
      <c r="I1455">
        <v>15</v>
      </c>
      <c r="J1455">
        <v>4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295</v>
      </c>
    </row>
    <row r="1456" spans="1:16" customFormat="1" hidden="1" x14ac:dyDescent="0.35">
      <c r="A1456" t="s">
        <v>42</v>
      </c>
      <c r="B1456" t="s">
        <v>64</v>
      </c>
      <c r="C1456">
        <v>40</v>
      </c>
      <c r="D1456">
        <v>35</v>
      </c>
      <c r="E1456">
        <v>4</v>
      </c>
      <c r="F1456">
        <v>0</v>
      </c>
      <c r="G1456">
        <v>0</v>
      </c>
      <c r="H1456">
        <v>0</v>
      </c>
      <c r="I1456">
        <v>0</v>
      </c>
      <c r="J1456">
        <v>0</v>
      </c>
      <c r="K1456">
        <v>0</v>
      </c>
      <c r="L1456">
        <v>0</v>
      </c>
      <c r="M1456">
        <v>0</v>
      </c>
      <c r="N1456">
        <v>0</v>
      </c>
      <c r="O1456">
        <v>0</v>
      </c>
      <c r="P1456">
        <v>0</v>
      </c>
    </row>
    <row r="1457" spans="1:16" customFormat="1" hidden="1" x14ac:dyDescent="0.35">
      <c r="A1457" t="s">
        <v>43</v>
      </c>
      <c r="B1457" t="s">
        <v>64</v>
      </c>
      <c r="C1457">
        <v>20</v>
      </c>
      <c r="D1457">
        <v>20</v>
      </c>
      <c r="E1457">
        <v>0</v>
      </c>
      <c r="F1457">
        <v>0</v>
      </c>
      <c r="G1457">
        <v>0</v>
      </c>
      <c r="H1457">
        <v>0</v>
      </c>
      <c r="I1457">
        <v>0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0</v>
      </c>
    </row>
    <row r="1458" spans="1:16" customFormat="1" hidden="1" x14ac:dyDescent="0.35">
      <c r="A1458" t="s">
        <v>45</v>
      </c>
      <c r="B1458" t="s">
        <v>64</v>
      </c>
      <c r="C1458">
        <v>70</v>
      </c>
      <c r="D1458">
        <v>55</v>
      </c>
      <c r="E1458">
        <v>10</v>
      </c>
      <c r="F1458">
        <v>0</v>
      </c>
      <c r="G1458">
        <v>0</v>
      </c>
      <c r="H1458">
        <v>0</v>
      </c>
      <c r="I1458">
        <v>0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0</v>
      </c>
    </row>
    <row r="1459" spans="1:16" customFormat="1" hidden="1" x14ac:dyDescent="0.35">
      <c r="A1459" t="s">
        <v>46</v>
      </c>
      <c r="B1459" t="s">
        <v>64</v>
      </c>
      <c r="C1459">
        <v>55</v>
      </c>
      <c r="D1459">
        <v>40</v>
      </c>
      <c r="E1459">
        <v>15</v>
      </c>
      <c r="F1459">
        <v>0</v>
      </c>
      <c r="G1459">
        <v>0</v>
      </c>
      <c r="H1459">
        <v>0</v>
      </c>
      <c r="I1459">
        <v>0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0</v>
      </c>
    </row>
    <row r="1460" spans="1:16" customFormat="1" hidden="1" x14ac:dyDescent="0.35">
      <c r="A1460" t="s">
        <v>47</v>
      </c>
      <c r="B1460" t="s">
        <v>64</v>
      </c>
      <c r="C1460">
        <v>35</v>
      </c>
      <c r="D1460">
        <v>15</v>
      </c>
      <c r="E1460">
        <v>0</v>
      </c>
      <c r="F1460">
        <v>0</v>
      </c>
      <c r="G1460">
        <v>20</v>
      </c>
      <c r="H1460">
        <v>0</v>
      </c>
      <c r="I1460">
        <v>0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0</v>
      </c>
      <c r="P1460">
        <v>0</v>
      </c>
    </row>
    <row r="1461" spans="1:16" customFormat="1" hidden="1" x14ac:dyDescent="0.35">
      <c r="A1461" t="s">
        <v>48</v>
      </c>
      <c r="B1461" t="s">
        <v>64</v>
      </c>
      <c r="C1461">
        <v>725</v>
      </c>
      <c r="D1461">
        <v>615</v>
      </c>
      <c r="E1461">
        <v>70</v>
      </c>
      <c r="F1461">
        <v>30</v>
      </c>
      <c r="G1461">
        <v>0</v>
      </c>
      <c r="H1461">
        <v>0</v>
      </c>
      <c r="I1461">
        <v>0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10</v>
      </c>
    </row>
    <row r="1462" spans="1:16" customFormat="1" hidden="1" x14ac:dyDescent="0.35">
      <c r="A1462" t="s">
        <v>50</v>
      </c>
      <c r="B1462" t="s">
        <v>64</v>
      </c>
      <c r="C1462">
        <v>50</v>
      </c>
      <c r="D1462">
        <v>50</v>
      </c>
      <c r="E1462">
        <v>0</v>
      </c>
      <c r="F1462">
        <v>0</v>
      </c>
      <c r="G1462">
        <v>0</v>
      </c>
      <c r="H1462">
        <v>0</v>
      </c>
      <c r="I1462">
        <v>0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0</v>
      </c>
    </row>
    <row r="1463" spans="1:16" customFormat="1" hidden="1" x14ac:dyDescent="0.35">
      <c r="A1463" t="s">
        <v>51</v>
      </c>
      <c r="B1463" t="s">
        <v>64</v>
      </c>
      <c r="C1463">
        <v>15</v>
      </c>
      <c r="D1463">
        <v>15</v>
      </c>
      <c r="E1463">
        <v>0</v>
      </c>
      <c r="F1463">
        <v>0</v>
      </c>
      <c r="G1463">
        <v>0</v>
      </c>
      <c r="H1463">
        <v>0</v>
      </c>
      <c r="I1463">
        <v>0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0</v>
      </c>
    </row>
    <row r="1464" spans="1:16" customFormat="1" hidden="1" x14ac:dyDescent="0.35">
      <c r="A1464" t="s">
        <v>52</v>
      </c>
      <c r="B1464" t="s">
        <v>64</v>
      </c>
      <c r="C1464">
        <v>80</v>
      </c>
      <c r="D1464">
        <v>80</v>
      </c>
      <c r="E1464">
        <v>0</v>
      </c>
      <c r="F1464">
        <v>0</v>
      </c>
      <c r="G1464">
        <v>0</v>
      </c>
      <c r="H1464">
        <v>0</v>
      </c>
      <c r="I1464">
        <v>0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</v>
      </c>
      <c r="P1464">
        <v>0</v>
      </c>
    </row>
    <row r="1465" spans="1:16" customFormat="1" hidden="1" x14ac:dyDescent="0.35">
      <c r="A1465" t="s">
        <v>53</v>
      </c>
      <c r="B1465" t="s">
        <v>64</v>
      </c>
      <c r="C1465" s="1">
        <v>11825</v>
      </c>
      <c r="D1465" s="1">
        <v>10075</v>
      </c>
      <c r="E1465" s="1">
        <v>1100</v>
      </c>
      <c r="F1465">
        <v>285</v>
      </c>
      <c r="G1465">
        <v>75</v>
      </c>
      <c r="H1465">
        <v>95</v>
      </c>
      <c r="I1465">
        <v>20</v>
      </c>
      <c r="J1465">
        <v>0</v>
      </c>
      <c r="K1465">
        <v>0</v>
      </c>
      <c r="L1465">
        <v>0</v>
      </c>
      <c r="M1465">
        <v>35</v>
      </c>
      <c r="N1465">
        <v>0</v>
      </c>
      <c r="O1465">
        <v>30</v>
      </c>
      <c r="P1465">
        <v>50</v>
      </c>
    </row>
    <row r="1466" spans="1:16" customFormat="1" hidden="1" x14ac:dyDescent="0.35">
      <c r="A1466" t="s">
        <v>56</v>
      </c>
      <c r="B1466" t="s">
        <v>64</v>
      </c>
      <c r="C1466">
        <v>4</v>
      </c>
      <c r="D1466">
        <v>4</v>
      </c>
      <c r="E1466">
        <v>0</v>
      </c>
      <c r="F1466">
        <v>0</v>
      </c>
      <c r="G1466">
        <v>0</v>
      </c>
      <c r="H1466">
        <v>0</v>
      </c>
      <c r="I1466">
        <v>0</v>
      </c>
      <c r="J1466">
        <v>0</v>
      </c>
      <c r="K1466">
        <v>0</v>
      </c>
      <c r="L1466">
        <v>0</v>
      </c>
      <c r="M1466">
        <v>0</v>
      </c>
      <c r="N1466">
        <v>0</v>
      </c>
      <c r="O1466">
        <v>0</v>
      </c>
      <c r="P1466">
        <v>0</v>
      </c>
    </row>
    <row r="1467" spans="1:16" customFormat="1" hidden="1" x14ac:dyDescent="0.35">
      <c r="A1467" t="s">
        <v>57</v>
      </c>
      <c r="B1467" t="s">
        <v>64</v>
      </c>
      <c r="C1467">
        <v>345</v>
      </c>
      <c r="D1467">
        <v>295</v>
      </c>
      <c r="E1467">
        <v>50</v>
      </c>
      <c r="F1467">
        <v>0</v>
      </c>
      <c r="G1467">
        <v>0</v>
      </c>
      <c r="H1467">
        <v>0</v>
      </c>
      <c r="I1467">
        <v>0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0</v>
      </c>
    </row>
    <row r="1468" spans="1:16" customFormat="1" hidden="1" x14ac:dyDescent="0.35">
      <c r="A1468" t="s">
        <v>58</v>
      </c>
      <c r="B1468" t="s">
        <v>64</v>
      </c>
      <c r="C1468">
        <v>50</v>
      </c>
      <c r="D1468">
        <v>45</v>
      </c>
      <c r="E1468">
        <v>0</v>
      </c>
      <c r="F1468">
        <v>0</v>
      </c>
      <c r="G1468">
        <v>0</v>
      </c>
      <c r="H1468">
        <v>10</v>
      </c>
      <c r="I1468">
        <v>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0</v>
      </c>
    </row>
    <row r="1469" spans="1:16" customFormat="1" hidden="1" x14ac:dyDescent="0.35">
      <c r="A1469" t="s">
        <v>59</v>
      </c>
      <c r="B1469" t="s">
        <v>64</v>
      </c>
      <c r="C1469">
        <v>10</v>
      </c>
      <c r="D1469">
        <v>0</v>
      </c>
      <c r="E1469">
        <v>10</v>
      </c>
      <c r="F1469">
        <v>0</v>
      </c>
      <c r="G1469">
        <v>0</v>
      </c>
      <c r="H1469">
        <v>0</v>
      </c>
      <c r="I1469">
        <v>0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0</v>
      </c>
    </row>
    <row r="1470" spans="1:16" customFormat="1" hidden="1" x14ac:dyDescent="0.35">
      <c r="A1470" t="s">
        <v>62</v>
      </c>
      <c r="B1470" t="s">
        <v>64</v>
      </c>
      <c r="C1470">
        <v>60</v>
      </c>
      <c r="D1470">
        <v>60</v>
      </c>
      <c r="E1470">
        <v>0</v>
      </c>
      <c r="F1470">
        <v>0</v>
      </c>
      <c r="G1470">
        <v>0</v>
      </c>
      <c r="H1470">
        <v>0</v>
      </c>
      <c r="I1470">
        <v>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0</v>
      </c>
    </row>
    <row r="1471" spans="1:16" customFormat="1" hidden="1" x14ac:dyDescent="0.35">
      <c r="A1471" t="s">
        <v>63</v>
      </c>
      <c r="B1471" t="s">
        <v>64</v>
      </c>
      <c r="C1471">
        <v>15</v>
      </c>
      <c r="D1471">
        <v>15</v>
      </c>
      <c r="E1471">
        <v>0</v>
      </c>
      <c r="F1471">
        <v>0</v>
      </c>
      <c r="G1471">
        <v>0</v>
      </c>
      <c r="H1471">
        <v>0</v>
      </c>
      <c r="I1471">
        <v>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0</v>
      </c>
    </row>
    <row r="1472" spans="1:16" customFormat="1" hidden="1" x14ac:dyDescent="0.35">
      <c r="A1472" t="s">
        <v>64</v>
      </c>
      <c r="B1472" t="s">
        <v>64</v>
      </c>
      <c r="C1472" s="1">
        <v>157605</v>
      </c>
      <c r="D1472" s="1">
        <v>126480</v>
      </c>
      <c r="E1472" s="1">
        <v>10905</v>
      </c>
      <c r="F1472" s="1">
        <v>2200</v>
      </c>
      <c r="G1472">
        <v>845</v>
      </c>
      <c r="H1472">
        <v>595</v>
      </c>
      <c r="I1472">
        <v>110</v>
      </c>
      <c r="J1472" s="1">
        <v>1410</v>
      </c>
      <c r="K1472">
        <v>0</v>
      </c>
      <c r="L1472">
        <v>30</v>
      </c>
      <c r="M1472">
        <v>10</v>
      </c>
      <c r="N1472">
        <v>130</v>
      </c>
      <c r="O1472">
        <v>450</v>
      </c>
      <c r="P1472" s="1">
        <v>1110</v>
      </c>
    </row>
    <row r="1473" spans="1:16" customFormat="1" hidden="1" x14ac:dyDescent="0.35">
      <c r="A1473" t="s">
        <v>65</v>
      </c>
      <c r="B1473" t="s">
        <v>64</v>
      </c>
      <c r="C1473">
        <v>10</v>
      </c>
      <c r="D1473">
        <v>10</v>
      </c>
      <c r="E1473">
        <v>0</v>
      </c>
      <c r="F1473">
        <v>0</v>
      </c>
      <c r="G1473">
        <v>0</v>
      </c>
      <c r="H1473">
        <v>0</v>
      </c>
      <c r="I1473">
        <v>0</v>
      </c>
      <c r="J1473">
        <v>0</v>
      </c>
      <c r="K1473">
        <v>0</v>
      </c>
      <c r="L1473">
        <v>0</v>
      </c>
      <c r="M1473">
        <v>0</v>
      </c>
      <c r="N1473">
        <v>0</v>
      </c>
      <c r="O1473">
        <v>0</v>
      </c>
      <c r="P1473">
        <v>0</v>
      </c>
    </row>
    <row r="1474" spans="1:16" customFormat="1" hidden="1" x14ac:dyDescent="0.35">
      <c r="A1474" t="s">
        <v>68</v>
      </c>
      <c r="B1474" t="s">
        <v>64</v>
      </c>
      <c r="C1474">
        <v>45</v>
      </c>
      <c r="D1474">
        <v>20</v>
      </c>
      <c r="E1474">
        <v>10</v>
      </c>
      <c r="F1474">
        <v>0</v>
      </c>
      <c r="G1474">
        <v>15</v>
      </c>
      <c r="H1474">
        <v>0</v>
      </c>
      <c r="I1474">
        <v>0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0</v>
      </c>
      <c r="P1474">
        <v>0</v>
      </c>
    </row>
    <row r="1475" spans="1:16" customFormat="1" hidden="1" x14ac:dyDescent="0.35">
      <c r="A1475" t="s">
        <v>69</v>
      </c>
      <c r="B1475" t="s">
        <v>64</v>
      </c>
      <c r="C1475">
        <v>575</v>
      </c>
      <c r="D1475">
        <v>550</v>
      </c>
      <c r="E1475">
        <v>20</v>
      </c>
      <c r="F1475">
        <v>0</v>
      </c>
      <c r="G1475">
        <v>0</v>
      </c>
      <c r="H1475">
        <v>0</v>
      </c>
      <c r="I1475">
        <v>0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4</v>
      </c>
      <c r="P1475">
        <v>0</v>
      </c>
    </row>
    <row r="1476" spans="1:16" customFormat="1" hidden="1" x14ac:dyDescent="0.35">
      <c r="A1476" t="s">
        <v>70</v>
      </c>
      <c r="B1476" t="s">
        <v>64</v>
      </c>
      <c r="C1476">
        <v>25</v>
      </c>
      <c r="D1476">
        <v>15</v>
      </c>
      <c r="E1476">
        <v>10</v>
      </c>
      <c r="F1476">
        <v>0</v>
      </c>
      <c r="G1476">
        <v>0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</row>
    <row r="1477" spans="1:16" customFormat="1" hidden="1" x14ac:dyDescent="0.35">
      <c r="A1477" t="s">
        <v>71</v>
      </c>
      <c r="B1477" t="s">
        <v>64</v>
      </c>
      <c r="C1477">
        <v>55</v>
      </c>
      <c r="D1477">
        <v>35</v>
      </c>
      <c r="E1477">
        <v>15</v>
      </c>
      <c r="F1477">
        <v>0</v>
      </c>
      <c r="G1477">
        <v>0</v>
      </c>
      <c r="H1477">
        <v>0</v>
      </c>
      <c r="I1477">
        <v>0</v>
      </c>
      <c r="J1477">
        <v>4</v>
      </c>
      <c r="K1477">
        <v>0</v>
      </c>
      <c r="L1477">
        <v>0</v>
      </c>
      <c r="M1477">
        <v>0</v>
      </c>
      <c r="N1477">
        <v>0</v>
      </c>
      <c r="O1477">
        <v>0</v>
      </c>
      <c r="P1477">
        <v>0</v>
      </c>
    </row>
    <row r="1478" spans="1:16" customFormat="1" hidden="1" x14ac:dyDescent="0.35">
      <c r="A1478" t="s">
        <v>22</v>
      </c>
      <c r="B1478" t="s">
        <v>65</v>
      </c>
      <c r="C1478">
        <v>4</v>
      </c>
      <c r="D1478">
        <v>0</v>
      </c>
      <c r="E1478">
        <v>0</v>
      </c>
      <c r="F1478">
        <v>0</v>
      </c>
      <c r="G1478">
        <v>0</v>
      </c>
      <c r="H1478">
        <v>0</v>
      </c>
      <c r="I1478">
        <v>0</v>
      </c>
      <c r="J1478">
        <v>0</v>
      </c>
      <c r="K1478">
        <v>0</v>
      </c>
      <c r="L1478">
        <v>0</v>
      </c>
      <c r="M1478">
        <v>0</v>
      </c>
      <c r="N1478">
        <v>0</v>
      </c>
      <c r="O1478">
        <v>0</v>
      </c>
      <c r="P1478">
        <v>0</v>
      </c>
    </row>
    <row r="1479" spans="1:16" customFormat="1" hidden="1" x14ac:dyDescent="0.35">
      <c r="A1479" t="s">
        <v>25</v>
      </c>
      <c r="B1479" t="s">
        <v>65</v>
      </c>
      <c r="C1479" s="1">
        <v>1385</v>
      </c>
      <c r="D1479" s="1">
        <v>1270</v>
      </c>
      <c r="E1479">
        <v>25</v>
      </c>
      <c r="F1479">
        <v>20</v>
      </c>
      <c r="G1479">
        <v>15</v>
      </c>
      <c r="H1479">
        <v>0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50</v>
      </c>
    </row>
    <row r="1480" spans="1:16" customFormat="1" hidden="1" x14ac:dyDescent="0.35">
      <c r="A1480" t="s">
        <v>27</v>
      </c>
      <c r="B1480" t="s">
        <v>65</v>
      </c>
      <c r="C1480">
        <v>310</v>
      </c>
      <c r="D1480">
        <v>240</v>
      </c>
      <c r="E1480">
        <v>40</v>
      </c>
      <c r="F1480">
        <v>30</v>
      </c>
      <c r="G1480">
        <v>0</v>
      </c>
      <c r="H1480">
        <v>0</v>
      </c>
      <c r="I1480">
        <v>0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0</v>
      </c>
      <c r="P1480">
        <v>0</v>
      </c>
    </row>
    <row r="1481" spans="1:16" customFormat="1" hidden="1" x14ac:dyDescent="0.35">
      <c r="A1481" t="s">
        <v>28</v>
      </c>
      <c r="B1481" t="s">
        <v>65</v>
      </c>
      <c r="C1481">
        <v>20</v>
      </c>
      <c r="D1481">
        <v>20</v>
      </c>
      <c r="E1481">
        <v>0</v>
      </c>
      <c r="F1481">
        <v>0</v>
      </c>
      <c r="G1481">
        <v>0</v>
      </c>
      <c r="H1481">
        <v>0</v>
      </c>
      <c r="I1481">
        <v>0</v>
      </c>
      <c r="J1481">
        <v>0</v>
      </c>
      <c r="K1481">
        <v>0</v>
      </c>
      <c r="L1481">
        <v>0</v>
      </c>
      <c r="M1481">
        <v>0</v>
      </c>
      <c r="N1481">
        <v>0</v>
      </c>
      <c r="O1481">
        <v>0</v>
      </c>
      <c r="P1481">
        <v>0</v>
      </c>
    </row>
    <row r="1482" spans="1:16" customFormat="1" hidden="1" x14ac:dyDescent="0.35">
      <c r="A1482" t="s">
        <v>29</v>
      </c>
      <c r="B1482" t="s">
        <v>65</v>
      </c>
      <c r="C1482">
        <v>55</v>
      </c>
      <c r="D1482">
        <v>55</v>
      </c>
      <c r="E1482">
        <v>0</v>
      </c>
      <c r="F1482">
        <v>0</v>
      </c>
      <c r="G1482">
        <v>0</v>
      </c>
      <c r="H1482">
        <v>0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0</v>
      </c>
      <c r="P1482">
        <v>0</v>
      </c>
    </row>
    <row r="1483" spans="1:16" customFormat="1" hidden="1" x14ac:dyDescent="0.35">
      <c r="A1483" t="s">
        <v>30</v>
      </c>
      <c r="B1483" t="s">
        <v>65</v>
      </c>
      <c r="C1483">
        <v>20</v>
      </c>
      <c r="D1483">
        <v>0</v>
      </c>
      <c r="E1483">
        <v>20</v>
      </c>
      <c r="F1483">
        <v>0</v>
      </c>
      <c r="G1483">
        <v>0</v>
      </c>
      <c r="H1483">
        <v>0</v>
      </c>
      <c r="I1483">
        <v>0</v>
      </c>
      <c r="J1483">
        <v>0</v>
      </c>
      <c r="K1483">
        <v>0</v>
      </c>
      <c r="L1483">
        <v>0</v>
      </c>
      <c r="M1483">
        <v>0</v>
      </c>
      <c r="N1483">
        <v>0</v>
      </c>
      <c r="O1483">
        <v>0</v>
      </c>
      <c r="P1483">
        <v>0</v>
      </c>
    </row>
    <row r="1484" spans="1:16" customFormat="1" hidden="1" x14ac:dyDescent="0.35">
      <c r="A1484" t="s">
        <v>31</v>
      </c>
      <c r="B1484" t="s">
        <v>65</v>
      </c>
      <c r="C1484">
        <v>55</v>
      </c>
      <c r="D1484">
        <v>0</v>
      </c>
      <c r="E1484">
        <v>0</v>
      </c>
      <c r="F1484">
        <v>30</v>
      </c>
      <c r="G1484">
        <v>0</v>
      </c>
      <c r="H1484">
        <v>25</v>
      </c>
      <c r="I1484">
        <v>0</v>
      </c>
      <c r="J1484">
        <v>0</v>
      </c>
      <c r="K1484">
        <v>0</v>
      </c>
      <c r="L1484">
        <v>0</v>
      </c>
      <c r="M1484">
        <v>0</v>
      </c>
      <c r="N1484">
        <v>0</v>
      </c>
      <c r="O1484">
        <v>0</v>
      </c>
      <c r="P1484">
        <v>0</v>
      </c>
    </row>
    <row r="1485" spans="1:16" customFormat="1" hidden="1" x14ac:dyDescent="0.35">
      <c r="A1485" t="s">
        <v>32</v>
      </c>
      <c r="B1485" t="s">
        <v>65</v>
      </c>
      <c r="C1485">
        <v>35</v>
      </c>
      <c r="D1485">
        <v>25</v>
      </c>
      <c r="E1485">
        <v>10</v>
      </c>
      <c r="F1485">
        <v>0</v>
      </c>
      <c r="G1485">
        <v>0</v>
      </c>
      <c r="H1485">
        <v>0</v>
      </c>
      <c r="I1485">
        <v>0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0</v>
      </c>
      <c r="P1485">
        <v>0</v>
      </c>
    </row>
    <row r="1486" spans="1:16" customFormat="1" hidden="1" x14ac:dyDescent="0.35">
      <c r="A1486" t="s">
        <v>36</v>
      </c>
      <c r="B1486" t="s">
        <v>65</v>
      </c>
      <c r="C1486">
        <v>15</v>
      </c>
      <c r="D1486">
        <v>15</v>
      </c>
      <c r="E1486">
        <v>0</v>
      </c>
      <c r="F1486">
        <v>0</v>
      </c>
      <c r="G1486">
        <v>0</v>
      </c>
      <c r="H1486">
        <v>0</v>
      </c>
      <c r="I1486">
        <v>0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0</v>
      </c>
      <c r="P1486">
        <v>0</v>
      </c>
    </row>
    <row r="1487" spans="1:16" customFormat="1" hidden="1" x14ac:dyDescent="0.35">
      <c r="A1487" t="s">
        <v>38</v>
      </c>
      <c r="B1487" t="s">
        <v>65</v>
      </c>
      <c r="C1487">
        <v>20</v>
      </c>
      <c r="D1487">
        <v>20</v>
      </c>
      <c r="E1487">
        <v>0</v>
      </c>
      <c r="F1487">
        <v>0</v>
      </c>
      <c r="G1487">
        <v>0</v>
      </c>
      <c r="H1487">
        <v>0</v>
      </c>
      <c r="I1487">
        <v>0</v>
      </c>
      <c r="J1487">
        <v>0</v>
      </c>
      <c r="K1487">
        <v>0</v>
      </c>
      <c r="L1487">
        <v>0</v>
      </c>
      <c r="M1487">
        <v>0</v>
      </c>
      <c r="N1487">
        <v>0</v>
      </c>
      <c r="O1487">
        <v>0</v>
      </c>
      <c r="P1487">
        <v>0</v>
      </c>
    </row>
    <row r="1488" spans="1:16" customFormat="1" hidden="1" x14ac:dyDescent="0.35">
      <c r="A1488" t="s">
        <v>40</v>
      </c>
      <c r="B1488" t="s">
        <v>65</v>
      </c>
      <c r="C1488">
        <v>50</v>
      </c>
      <c r="D1488">
        <v>50</v>
      </c>
      <c r="E1488">
        <v>0</v>
      </c>
      <c r="F1488">
        <v>0</v>
      </c>
      <c r="G1488">
        <v>0</v>
      </c>
      <c r="H1488">
        <v>0</v>
      </c>
      <c r="I1488">
        <v>0</v>
      </c>
      <c r="J1488">
        <v>0</v>
      </c>
      <c r="K1488">
        <v>0</v>
      </c>
      <c r="L1488">
        <v>0</v>
      </c>
      <c r="M1488">
        <v>0</v>
      </c>
      <c r="N1488">
        <v>0</v>
      </c>
      <c r="O1488">
        <v>0</v>
      </c>
      <c r="P1488">
        <v>0</v>
      </c>
    </row>
    <row r="1489" spans="1:16" customFormat="1" hidden="1" x14ac:dyDescent="0.35">
      <c r="A1489" t="s">
        <v>41</v>
      </c>
      <c r="B1489" t="s">
        <v>65</v>
      </c>
      <c r="C1489">
        <v>10</v>
      </c>
      <c r="D1489">
        <v>10</v>
      </c>
      <c r="E1489">
        <v>0</v>
      </c>
      <c r="F1489">
        <v>0</v>
      </c>
      <c r="G1489">
        <v>0</v>
      </c>
      <c r="H1489">
        <v>0</v>
      </c>
      <c r="I1489">
        <v>0</v>
      </c>
      <c r="J1489">
        <v>0</v>
      </c>
      <c r="K1489">
        <v>0</v>
      </c>
      <c r="L1489">
        <v>0</v>
      </c>
      <c r="M1489">
        <v>0</v>
      </c>
      <c r="N1489">
        <v>0</v>
      </c>
      <c r="O1489">
        <v>0</v>
      </c>
      <c r="P1489">
        <v>0</v>
      </c>
    </row>
    <row r="1490" spans="1:16" customFormat="1" hidden="1" x14ac:dyDescent="0.35">
      <c r="A1490" t="s">
        <v>44</v>
      </c>
      <c r="B1490" t="s">
        <v>65</v>
      </c>
      <c r="C1490">
        <v>195</v>
      </c>
      <c r="D1490">
        <v>180</v>
      </c>
      <c r="E1490">
        <v>15</v>
      </c>
      <c r="F1490">
        <v>0</v>
      </c>
      <c r="G1490">
        <v>0</v>
      </c>
      <c r="H1490">
        <v>0</v>
      </c>
      <c r="I1490">
        <v>0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0</v>
      </c>
      <c r="P1490">
        <v>0</v>
      </c>
    </row>
    <row r="1491" spans="1:16" customFormat="1" hidden="1" x14ac:dyDescent="0.35">
      <c r="A1491" t="s">
        <v>46</v>
      </c>
      <c r="B1491" t="s">
        <v>65</v>
      </c>
      <c r="C1491">
        <v>540</v>
      </c>
      <c r="D1491">
        <v>480</v>
      </c>
      <c r="E1491">
        <v>60</v>
      </c>
      <c r="F1491">
        <v>0</v>
      </c>
      <c r="G1491">
        <v>0</v>
      </c>
      <c r="H1491">
        <v>0</v>
      </c>
      <c r="I1491">
        <v>0</v>
      </c>
      <c r="J1491">
        <v>0</v>
      </c>
      <c r="K1491">
        <v>0</v>
      </c>
      <c r="L1491">
        <v>0</v>
      </c>
      <c r="M1491">
        <v>0</v>
      </c>
      <c r="N1491">
        <v>0</v>
      </c>
      <c r="O1491">
        <v>0</v>
      </c>
      <c r="P1491">
        <v>0</v>
      </c>
    </row>
    <row r="1492" spans="1:16" customFormat="1" hidden="1" x14ac:dyDescent="0.35">
      <c r="A1492" t="s">
        <v>47</v>
      </c>
      <c r="B1492" t="s">
        <v>65</v>
      </c>
      <c r="C1492">
        <v>10</v>
      </c>
      <c r="D1492">
        <v>10</v>
      </c>
      <c r="E1492">
        <v>0</v>
      </c>
      <c r="F1492">
        <v>0</v>
      </c>
      <c r="G1492">
        <v>0</v>
      </c>
      <c r="H1492">
        <v>0</v>
      </c>
      <c r="I1492">
        <v>0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0</v>
      </c>
      <c r="P1492">
        <v>0</v>
      </c>
    </row>
    <row r="1493" spans="1:16" customFormat="1" hidden="1" x14ac:dyDescent="0.35">
      <c r="A1493" t="s">
        <v>48</v>
      </c>
      <c r="B1493" t="s">
        <v>65</v>
      </c>
      <c r="C1493" s="1">
        <v>1130</v>
      </c>
      <c r="D1493">
        <v>990</v>
      </c>
      <c r="E1493">
        <v>80</v>
      </c>
      <c r="F1493">
        <v>10</v>
      </c>
      <c r="G1493">
        <v>0</v>
      </c>
      <c r="H1493">
        <v>35</v>
      </c>
      <c r="I1493">
        <v>0</v>
      </c>
      <c r="J1493">
        <v>10</v>
      </c>
      <c r="K1493">
        <v>0</v>
      </c>
      <c r="L1493">
        <v>0</v>
      </c>
      <c r="M1493">
        <v>0</v>
      </c>
      <c r="N1493">
        <v>0</v>
      </c>
      <c r="O1493">
        <v>0</v>
      </c>
      <c r="P1493">
        <v>10</v>
      </c>
    </row>
    <row r="1494" spans="1:16" customFormat="1" hidden="1" x14ac:dyDescent="0.35">
      <c r="A1494" t="s">
        <v>50</v>
      </c>
      <c r="B1494" t="s">
        <v>65</v>
      </c>
      <c r="C1494">
        <v>10</v>
      </c>
      <c r="D1494">
        <v>10</v>
      </c>
      <c r="E1494">
        <v>0</v>
      </c>
      <c r="F1494">
        <v>0</v>
      </c>
      <c r="G1494">
        <v>0</v>
      </c>
      <c r="H1494">
        <v>0</v>
      </c>
      <c r="I1494">
        <v>0</v>
      </c>
      <c r="J1494">
        <v>0</v>
      </c>
      <c r="K1494">
        <v>0</v>
      </c>
      <c r="L1494">
        <v>0</v>
      </c>
      <c r="M1494">
        <v>0</v>
      </c>
      <c r="N1494">
        <v>0</v>
      </c>
      <c r="O1494">
        <v>0</v>
      </c>
      <c r="P1494">
        <v>0</v>
      </c>
    </row>
    <row r="1495" spans="1:16" customFormat="1" hidden="1" x14ac:dyDescent="0.35">
      <c r="A1495" t="s">
        <v>51</v>
      </c>
      <c r="B1495" t="s">
        <v>65</v>
      </c>
      <c r="C1495">
        <v>15</v>
      </c>
      <c r="D1495">
        <v>10</v>
      </c>
      <c r="E1495">
        <v>0</v>
      </c>
      <c r="F1495">
        <v>0</v>
      </c>
      <c r="G1495">
        <v>0</v>
      </c>
      <c r="H1495">
        <v>0</v>
      </c>
      <c r="I1495">
        <v>0</v>
      </c>
      <c r="J1495">
        <v>0</v>
      </c>
      <c r="K1495">
        <v>0</v>
      </c>
      <c r="L1495">
        <v>0</v>
      </c>
      <c r="M1495">
        <v>0</v>
      </c>
      <c r="N1495">
        <v>0</v>
      </c>
      <c r="O1495">
        <v>0</v>
      </c>
      <c r="P1495">
        <v>4</v>
      </c>
    </row>
    <row r="1496" spans="1:16" customFormat="1" hidden="1" x14ac:dyDescent="0.35">
      <c r="A1496" t="s">
        <v>52</v>
      </c>
      <c r="B1496" t="s">
        <v>65</v>
      </c>
      <c r="C1496">
        <v>4</v>
      </c>
      <c r="D1496">
        <v>4</v>
      </c>
      <c r="E1496">
        <v>0</v>
      </c>
      <c r="F1496">
        <v>0</v>
      </c>
      <c r="G1496">
        <v>0</v>
      </c>
      <c r="H1496">
        <v>0</v>
      </c>
      <c r="I1496">
        <v>0</v>
      </c>
      <c r="J1496">
        <v>0</v>
      </c>
      <c r="K1496">
        <v>0</v>
      </c>
      <c r="L1496">
        <v>0</v>
      </c>
      <c r="M1496">
        <v>0</v>
      </c>
      <c r="N1496">
        <v>0</v>
      </c>
      <c r="O1496">
        <v>0</v>
      </c>
      <c r="P1496">
        <v>0</v>
      </c>
    </row>
    <row r="1497" spans="1:16" customFormat="1" hidden="1" x14ac:dyDescent="0.35">
      <c r="A1497" t="s">
        <v>53</v>
      </c>
      <c r="B1497" t="s">
        <v>65</v>
      </c>
      <c r="C1497">
        <v>55</v>
      </c>
      <c r="D1497">
        <v>10</v>
      </c>
      <c r="E1497">
        <v>45</v>
      </c>
      <c r="F1497">
        <v>0</v>
      </c>
      <c r="G1497">
        <v>0</v>
      </c>
      <c r="H1497">
        <v>0</v>
      </c>
      <c r="I1497">
        <v>0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0</v>
      </c>
    </row>
    <row r="1498" spans="1:16" customFormat="1" hidden="1" x14ac:dyDescent="0.35">
      <c r="A1498" t="s">
        <v>55</v>
      </c>
      <c r="B1498" t="s">
        <v>65</v>
      </c>
      <c r="C1498">
        <v>10</v>
      </c>
      <c r="D1498">
        <v>10</v>
      </c>
      <c r="E1498">
        <v>0</v>
      </c>
      <c r="F1498">
        <v>0</v>
      </c>
      <c r="G1498">
        <v>0</v>
      </c>
      <c r="H1498">
        <v>0</v>
      </c>
      <c r="I1498">
        <v>0</v>
      </c>
      <c r="J1498">
        <v>0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0</v>
      </c>
    </row>
    <row r="1499" spans="1:16" customFormat="1" hidden="1" x14ac:dyDescent="0.35">
      <c r="A1499" t="s">
        <v>59</v>
      </c>
      <c r="B1499" t="s">
        <v>65</v>
      </c>
      <c r="C1499">
        <v>45</v>
      </c>
      <c r="D1499">
        <v>45</v>
      </c>
      <c r="E1499">
        <v>0</v>
      </c>
      <c r="F1499">
        <v>0</v>
      </c>
      <c r="G1499">
        <v>0</v>
      </c>
      <c r="H1499">
        <v>0</v>
      </c>
      <c r="I1499">
        <v>0</v>
      </c>
      <c r="J1499">
        <v>0</v>
      </c>
      <c r="K1499">
        <v>0</v>
      </c>
      <c r="L1499">
        <v>0</v>
      </c>
      <c r="M1499">
        <v>0</v>
      </c>
      <c r="N1499">
        <v>0</v>
      </c>
      <c r="O1499">
        <v>0</v>
      </c>
      <c r="P1499">
        <v>0</v>
      </c>
    </row>
    <row r="1500" spans="1:16" customFormat="1" hidden="1" x14ac:dyDescent="0.35">
      <c r="A1500" t="s">
        <v>61</v>
      </c>
      <c r="B1500" t="s">
        <v>65</v>
      </c>
      <c r="C1500">
        <v>10</v>
      </c>
      <c r="D1500">
        <v>10</v>
      </c>
      <c r="E1500">
        <v>0</v>
      </c>
      <c r="F1500">
        <v>0</v>
      </c>
      <c r="G1500">
        <v>0</v>
      </c>
      <c r="H1500">
        <v>0</v>
      </c>
      <c r="I1500">
        <v>0</v>
      </c>
      <c r="J1500">
        <v>0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</row>
    <row r="1501" spans="1:16" customFormat="1" hidden="1" x14ac:dyDescent="0.35">
      <c r="A1501" t="s">
        <v>62</v>
      </c>
      <c r="B1501" t="s">
        <v>65</v>
      </c>
      <c r="C1501">
        <v>35</v>
      </c>
      <c r="D1501">
        <v>0</v>
      </c>
      <c r="E1501">
        <v>0</v>
      </c>
      <c r="F1501">
        <v>0</v>
      </c>
      <c r="G1501">
        <v>35</v>
      </c>
      <c r="H1501">
        <v>0</v>
      </c>
      <c r="I1501">
        <v>0</v>
      </c>
      <c r="J1501">
        <v>0</v>
      </c>
      <c r="K1501">
        <v>0</v>
      </c>
      <c r="L1501">
        <v>0</v>
      </c>
      <c r="M1501">
        <v>0</v>
      </c>
      <c r="N1501">
        <v>0</v>
      </c>
      <c r="O1501">
        <v>0</v>
      </c>
      <c r="P1501">
        <v>0</v>
      </c>
    </row>
    <row r="1502" spans="1:16" customFormat="1" hidden="1" x14ac:dyDescent="0.35">
      <c r="A1502" t="s">
        <v>65</v>
      </c>
      <c r="B1502" t="s">
        <v>65</v>
      </c>
      <c r="C1502" s="1">
        <v>21775</v>
      </c>
      <c r="D1502" s="1">
        <v>16880</v>
      </c>
      <c r="E1502" s="1">
        <v>1435</v>
      </c>
      <c r="F1502">
        <v>425</v>
      </c>
      <c r="G1502">
        <v>220</v>
      </c>
      <c r="H1502">
        <v>125</v>
      </c>
      <c r="I1502">
        <v>30</v>
      </c>
      <c r="J1502">
        <v>100</v>
      </c>
      <c r="K1502">
        <v>0</v>
      </c>
      <c r="L1502">
        <v>0</v>
      </c>
      <c r="M1502">
        <v>0</v>
      </c>
      <c r="N1502">
        <v>0</v>
      </c>
      <c r="O1502">
        <v>25</v>
      </c>
      <c r="P1502">
        <v>105</v>
      </c>
    </row>
    <row r="1503" spans="1:16" customFormat="1" hidden="1" x14ac:dyDescent="0.35">
      <c r="A1503" t="s">
        <v>66</v>
      </c>
      <c r="B1503" t="s">
        <v>65</v>
      </c>
      <c r="C1503">
        <v>20</v>
      </c>
      <c r="D1503">
        <v>20</v>
      </c>
      <c r="E1503">
        <v>0</v>
      </c>
      <c r="F1503">
        <v>0</v>
      </c>
      <c r="G1503">
        <v>0</v>
      </c>
      <c r="H1503">
        <v>0</v>
      </c>
      <c r="I1503">
        <v>0</v>
      </c>
      <c r="J1503">
        <v>0</v>
      </c>
      <c r="K1503">
        <v>0</v>
      </c>
      <c r="L1503">
        <v>0</v>
      </c>
      <c r="M1503">
        <v>0</v>
      </c>
      <c r="N1503">
        <v>0</v>
      </c>
      <c r="O1503">
        <v>0</v>
      </c>
      <c r="P1503">
        <v>0</v>
      </c>
    </row>
    <row r="1504" spans="1:16" customFormat="1" hidden="1" x14ac:dyDescent="0.35">
      <c r="A1504" t="s">
        <v>68</v>
      </c>
      <c r="B1504" t="s">
        <v>65</v>
      </c>
      <c r="C1504">
        <v>10</v>
      </c>
      <c r="D1504">
        <v>10</v>
      </c>
      <c r="E1504">
        <v>0</v>
      </c>
      <c r="F1504">
        <v>0</v>
      </c>
      <c r="G1504">
        <v>0</v>
      </c>
      <c r="H1504">
        <v>0</v>
      </c>
      <c r="I1504">
        <v>0</v>
      </c>
      <c r="J1504">
        <v>0</v>
      </c>
      <c r="K1504">
        <v>0</v>
      </c>
      <c r="L1504">
        <v>0</v>
      </c>
      <c r="M1504">
        <v>0</v>
      </c>
      <c r="N1504">
        <v>0</v>
      </c>
      <c r="O1504">
        <v>0</v>
      </c>
      <c r="P1504">
        <v>0</v>
      </c>
    </row>
    <row r="1505" spans="1:16" customFormat="1" hidden="1" x14ac:dyDescent="0.35">
      <c r="A1505" t="s">
        <v>71</v>
      </c>
      <c r="B1505" t="s">
        <v>65</v>
      </c>
      <c r="C1505">
        <v>235</v>
      </c>
      <c r="D1505">
        <v>210</v>
      </c>
      <c r="E1505">
        <v>15</v>
      </c>
      <c r="F1505">
        <v>10</v>
      </c>
      <c r="G1505">
        <v>0</v>
      </c>
      <c r="H1505">
        <v>0</v>
      </c>
      <c r="I1505">
        <v>0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</row>
    <row r="1506" spans="1:16" customFormat="1" hidden="1" x14ac:dyDescent="0.35">
      <c r="A1506" t="s">
        <v>72</v>
      </c>
      <c r="B1506" t="s">
        <v>65</v>
      </c>
      <c r="C1506" s="1">
        <v>5490</v>
      </c>
      <c r="D1506" s="1">
        <v>4655</v>
      </c>
      <c r="E1506">
        <v>360</v>
      </c>
      <c r="F1506">
        <v>150</v>
      </c>
      <c r="G1506">
        <v>35</v>
      </c>
      <c r="H1506">
        <v>0</v>
      </c>
      <c r="I1506">
        <v>0</v>
      </c>
      <c r="J1506">
        <v>175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90</v>
      </c>
    </row>
    <row r="1507" spans="1:16" customFormat="1" hidden="1" x14ac:dyDescent="0.35">
      <c r="A1507" t="s">
        <v>25</v>
      </c>
      <c r="B1507" t="s">
        <v>66</v>
      </c>
      <c r="C1507">
        <v>915</v>
      </c>
      <c r="D1507">
        <v>705</v>
      </c>
      <c r="E1507">
        <v>150</v>
      </c>
      <c r="F1507">
        <v>45</v>
      </c>
      <c r="G1507">
        <v>15</v>
      </c>
      <c r="H1507">
        <v>0</v>
      </c>
      <c r="I1507">
        <v>0</v>
      </c>
      <c r="J1507">
        <v>0</v>
      </c>
      <c r="K1507">
        <v>0</v>
      </c>
      <c r="L1507">
        <v>0</v>
      </c>
      <c r="M1507">
        <v>0</v>
      </c>
      <c r="N1507">
        <v>0</v>
      </c>
      <c r="O1507">
        <v>0</v>
      </c>
      <c r="P1507">
        <v>0</v>
      </c>
    </row>
    <row r="1508" spans="1:16" customFormat="1" hidden="1" x14ac:dyDescent="0.35">
      <c r="A1508" t="s">
        <v>27</v>
      </c>
      <c r="B1508" t="s">
        <v>66</v>
      </c>
      <c r="C1508">
        <v>10</v>
      </c>
      <c r="D1508">
        <v>10</v>
      </c>
      <c r="E1508">
        <v>0</v>
      </c>
      <c r="F1508">
        <v>0</v>
      </c>
      <c r="G1508">
        <v>0</v>
      </c>
      <c r="H1508">
        <v>0</v>
      </c>
      <c r="I1508">
        <v>0</v>
      </c>
      <c r="J1508">
        <v>0</v>
      </c>
      <c r="K1508">
        <v>0</v>
      </c>
      <c r="L1508">
        <v>0</v>
      </c>
      <c r="M1508">
        <v>0</v>
      </c>
      <c r="N1508">
        <v>0</v>
      </c>
      <c r="O1508">
        <v>0</v>
      </c>
      <c r="P1508">
        <v>0</v>
      </c>
    </row>
    <row r="1509" spans="1:16" customFormat="1" hidden="1" x14ac:dyDescent="0.35">
      <c r="A1509" t="s">
        <v>28</v>
      </c>
      <c r="B1509" t="s">
        <v>66</v>
      </c>
      <c r="C1509">
        <v>20</v>
      </c>
      <c r="D1509">
        <v>0</v>
      </c>
      <c r="E1509">
        <v>0</v>
      </c>
      <c r="F1509">
        <v>0</v>
      </c>
      <c r="G1509">
        <v>0</v>
      </c>
      <c r="H1509">
        <v>0</v>
      </c>
      <c r="I1509">
        <v>0</v>
      </c>
      <c r="J1509">
        <v>0</v>
      </c>
      <c r="K1509">
        <v>0</v>
      </c>
      <c r="L1509">
        <v>0</v>
      </c>
      <c r="M1509">
        <v>0</v>
      </c>
      <c r="N1509">
        <v>0</v>
      </c>
      <c r="O1509">
        <v>0</v>
      </c>
      <c r="P1509">
        <v>20</v>
      </c>
    </row>
    <row r="1510" spans="1:16" customFormat="1" hidden="1" x14ac:dyDescent="0.35">
      <c r="A1510" t="s">
        <v>31</v>
      </c>
      <c r="B1510" t="s">
        <v>66</v>
      </c>
      <c r="C1510">
        <v>760</v>
      </c>
      <c r="D1510">
        <v>535</v>
      </c>
      <c r="E1510">
        <v>220</v>
      </c>
      <c r="F1510">
        <v>0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0</v>
      </c>
      <c r="P1510">
        <v>0</v>
      </c>
    </row>
    <row r="1511" spans="1:16" customFormat="1" hidden="1" x14ac:dyDescent="0.35">
      <c r="A1511" t="s">
        <v>36</v>
      </c>
      <c r="B1511" t="s">
        <v>66</v>
      </c>
      <c r="C1511">
        <v>30</v>
      </c>
      <c r="D1511">
        <v>30</v>
      </c>
      <c r="E1511">
        <v>0</v>
      </c>
      <c r="F1511">
        <v>0</v>
      </c>
      <c r="G1511">
        <v>0</v>
      </c>
      <c r="H1511">
        <v>0</v>
      </c>
      <c r="I1511">
        <v>0</v>
      </c>
      <c r="J1511">
        <v>0</v>
      </c>
      <c r="K1511">
        <v>0</v>
      </c>
      <c r="L1511">
        <v>0</v>
      </c>
      <c r="M1511">
        <v>0</v>
      </c>
      <c r="N1511">
        <v>0</v>
      </c>
      <c r="O1511">
        <v>0</v>
      </c>
      <c r="P1511">
        <v>0</v>
      </c>
    </row>
    <row r="1512" spans="1:16" customFormat="1" hidden="1" x14ac:dyDescent="0.35">
      <c r="A1512" t="s">
        <v>37</v>
      </c>
      <c r="B1512" t="s">
        <v>66</v>
      </c>
      <c r="C1512">
        <v>25</v>
      </c>
      <c r="D1512">
        <v>25</v>
      </c>
      <c r="E1512">
        <v>0</v>
      </c>
      <c r="F1512">
        <v>0</v>
      </c>
      <c r="G1512">
        <v>0</v>
      </c>
      <c r="H1512">
        <v>0</v>
      </c>
      <c r="I1512">
        <v>0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0</v>
      </c>
      <c r="P1512">
        <v>0</v>
      </c>
    </row>
    <row r="1513" spans="1:16" customFormat="1" hidden="1" x14ac:dyDescent="0.35">
      <c r="A1513" t="s">
        <v>39</v>
      </c>
      <c r="B1513" t="s">
        <v>66</v>
      </c>
      <c r="C1513">
        <v>15</v>
      </c>
      <c r="D1513">
        <v>15</v>
      </c>
      <c r="E1513">
        <v>0</v>
      </c>
      <c r="F1513">
        <v>0</v>
      </c>
      <c r="G1513">
        <v>0</v>
      </c>
      <c r="H1513">
        <v>0</v>
      </c>
      <c r="I1513">
        <v>0</v>
      </c>
      <c r="J1513">
        <v>0</v>
      </c>
      <c r="K1513">
        <v>0</v>
      </c>
      <c r="L1513">
        <v>0</v>
      </c>
      <c r="M1513">
        <v>0</v>
      </c>
      <c r="N1513">
        <v>0</v>
      </c>
      <c r="O1513">
        <v>0</v>
      </c>
      <c r="P1513">
        <v>0</v>
      </c>
    </row>
    <row r="1514" spans="1:16" customFormat="1" hidden="1" x14ac:dyDescent="0.35">
      <c r="A1514" t="s">
        <v>46</v>
      </c>
      <c r="B1514" t="s">
        <v>66</v>
      </c>
      <c r="C1514">
        <v>30</v>
      </c>
      <c r="D1514">
        <v>30</v>
      </c>
      <c r="E1514">
        <v>0</v>
      </c>
      <c r="F1514">
        <v>0</v>
      </c>
      <c r="G1514">
        <v>0</v>
      </c>
      <c r="H1514">
        <v>0</v>
      </c>
      <c r="I1514">
        <v>0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0</v>
      </c>
      <c r="P1514">
        <v>0</v>
      </c>
    </row>
    <row r="1515" spans="1:16" customFormat="1" hidden="1" x14ac:dyDescent="0.35">
      <c r="A1515" t="s">
        <v>47</v>
      </c>
      <c r="B1515" t="s">
        <v>66</v>
      </c>
      <c r="C1515">
        <v>20</v>
      </c>
      <c r="D1515">
        <v>20</v>
      </c>
      <c r="E1515">
        <v>0</v>
      </c>
      <c r="F1515">
        <v>0</v>
      </c>
      <c r="G1515">
        <v>0</v>
      </c>
      <c r="H1515">
        <v>0</v>
      </c>
      <c r="I1515">
        <v>0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0</v>
      </c>
      <c r="P1515">
        <v>0</v>
      </c>
    </row>
    <row r="1516" spans="1:16" customFormat="1" hidden="1" x14ac:dyDescent="0.35">
      <c r="A1516" t="s">
        <v>48</v>
      </c>
      <c r="B1516" t="s">
        <v>66</v>
      </c>
      <c r="C1516">
        <v>35</v>
      </c>
      <c r="D1516">
        <v>25</v>
      </c>
      <c r="E1516">
        <v>4</v>
      </c>
      <c r="F1516">
        <v>0</v>
      </c>
      <c r="G1516">
        <v>0</v>
      </c>
      <c r="H1516">
        <v>0</v>
      </c>
      <c r="I1516">
        <v>0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0</v>
      </c>
      <c r="P1516">
        <v>0</v>
      </c>
    </row>
    <row r="1517" spans="1:16" customFormat="1" hidden="1" x14ac:dyDescent="0.35">
      <c r="A1517" t="s">
        <v>52</v>
      </c>
      <c r="B1517" t="s">
        <v>66</v>
      </c>
      <c r="C1517">
        <v>4</v>
      </c>
      <c r="D1517">
        <v>4</v>
      </c>
      <c r="E1517">
        <v>0</v>
      </c>
      <c r="F1517">
        <v>0</v>
      </c>
      <c r="G1517">
        <v>0</v>
      </c>
      <c r="H1517">
        <v>0</v>
      </c>
      <c r="I1517">
        <v>0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0</v>
      </c>
    </row>
    <row r="1518" spans="1:16" customFormat="1" hidden="1" x14ac:dyDescent="0.35">
      <c r="A1518" t="s">
        <v>53</v>
      </c>
      <c r="B1518" t="s">
        <v>66</v>
      </c>
      <c r="C1518">
        <v>40</v>
      </c>
      <c r="D1518">
        <v>10</v>
      </c>
      <c r="E1518">
        <v>30</v>
      </c>
      <c r="F1518">
        <v>0</v>
      </c>
      <c r="G1518">
        <v>0</v>
      </c>
      <c r="H1518">
        <v>0</v>
      </c>
      <c r="I1518">
        <v>0</v>
      </c>
      <c r="J1518">
        <v>0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</row>
    <row r="1519" spans="1:16" customFormat="1" hidden="1" x14ac:dyDescent="0.35">
      <c r="A1519" t="s">
        <v>55</v>
      </c>
      <c r="B1519" t="s">
        <v>66</v>
      </c>
      <c r="C1519">
        <v>25</v>
      </c>
      <c r="D1519">
        <v>10</v>
      </c>
      <c r="E1519">
        <v>15</v>
      </c>
      <c r="F1519">
        <v>0</v>
      </c>
      <c r="G1519">
        <v>0</v>
      </c>
      <c r="H1519">
        <v>0</v>
      </c>
      <c r="I1519">
        <v>0</v>
      </c>
      <c r="J1519">
        <v>0</v>
      </c>
      <c r="K1519">
        <v>0</v>
      </c>
      <c r="L1519">
        <v>0</v>
      </c>
      <c r="M1519">
        <v>0</v>
      </c>
      <c r="N1519">
        <v>0</v>
      </c>
      <c r="O1519">
        <v>0</v>
      </c>
      <c r="P1519">
        <v>0</v>
      </c>
    </row>
    <row r="1520" spans="1:16" customFormat="1" hidden="1" x14ac:dyDescent="0.35">
      <c r="A1520" t="s">
        <v>57</v>
      </c>
      <c r="B1520" t="s">
        <v>66</v>
      </c>
      <c r="C1520">
        <v>40</v>
      </c>
      <c r="D1520">
        <v>20</v>
      </c>
      <c r="E1520">
        <v>0</v>
      </c>
      <c r="F1520">
        <v>0</v>
      </c>
      <c r="G1520">
        <v>0</v>
      </c>
      <c r="H1520">
        <v>0</v>
      </c>
      <c r="I1520">
        <v>0</v>
      </c>
      <c r="J1520">
        <v>20</v>
      </c>
      <c r="K1520">
        <v>0</v>
      </c>
      <c r="L1520">
        <v>0</v>
      </c>
      <c r="M1520">
        <v>0</v>
      </c>
      <c r="N1520">
        <v>0</v>
      </c>
      <c r="O1520">
        <v>0</v>
      </c>
      <c r="P1520">
        <v>0</v>
      </c>
    </row>
    <row r="1521" spans="1:16" customFormat="1" hidden="1" x14ac:dyDescent="0.35">
      <c r="A1521" t="s">
        <v>59</v>
      </c>
      <c r="B1521" t="s">
        <v>66</v>
      </c>
      <c r="C1521" s="1">
        <v>1820</v>
      </c>
      <c r="D1521" s="1">
        <v>1565</v>
      </c>
      <c r="E1521">
        <v>180</v>
      </c>
      <c r="F1521">
        <v>4</v>
      </c>
      <c r="G1521">
        <v>20</v>
      </c>
      <c r="H1521">
        <v>0</v>
      </c>
      <c r="I1521">
        <v>0</v>
      </c>
      <c r="J1521">
        <v>25</v>
      </c>
      <c r="K1521">
        <v>0</v>
      </c>
      <c r="L1521">
        <v>0</v>
      </c>
      <c r="M1521">
        <v>0</v>
      </c>
      <c r="N1521">
        <v>0</v>
      </c>
      <c r="O1521">
        <v>25</v>
      </c>
      <c r="P1521">
        <v>0</v>
      </c>
    </row>
    <row r="1522" spans="1:16" customFormat="1" hidden="1" x14ac:dyDescent="0.35">
      <c r="A1522" t="s">
        <v>61</v>
      </c>
      <c r="B1522" t="s">
        <v>66</v>
      </c>
      <c r="C1522">
        <v>4</v>
      </c>
      <c r="D1522">
        <v>4</v>
      </c>
      <c r="E1522">
        <v>0</v>
      </c>
      <c r="F1522">
        <v>0</v>
      </c>
      <c r="G1522">
        <v>0</v>
      </c>
      <c r="H1522">
        <v>0</v>
      </c>
      <c r="I1522">
        <v>0</v>
      </c>
      <c r="J1522">
        <v>0</v>
      </c>
      <c r="K1522">
        <v>0</v>
      </c>
      <c r="L1522">
        <v>0</v>
      </c>
      <c r="M1522">
        <v>0</v>
      </c>
      <c r="N1522">
        <v>0</v>
      </c>
      <c r="O1522">
        <v>0</v>
      </c>
      <c r="P1522">
        <v>0</v>
      </c>
    </row>
    <row r="1523" spans="1:16" customFormat="1" hidden="1" x14ac:dyDescent="0.35">
      <c r="A1523" t="s">
        <v>65</v>
      </c>
      <c r="B1523" t="s">
        <v>66</v>
      </c>
      <c r="C1523">
        <v>35</v>
      </c>
      <c r="D1523">
        <v>15</v>
      </c>
      <c r="E1523">
        <v>25</v>
      </c>
      <c r="F1523">
        <v>0</v>
      </c>
      <c r="G1523">
        <v>0</v>
      </c>
      <c r="H1523">
        <v>0</v>
      </c>
      <c r="I1523">
        <v>0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0</v>
      </c>
      <c r="P1523">
        <v>0</v>
      </c>
    </row>
    <row r="1524" spans="1:16" customFormat="1" hidden="1" x14ac:dyDescent="0.35">
      <c r="A1524" t="s">
        <v>66</v>
      </c>
      <c r="B1524" t="s">
        <v>66</v>
      </c>
      <c r="C1524" s="1">
        <v>15800</v>
      </c>
      <c r="D1524" s="1">
        <v>12430</v>
      </c>
      <c r="E1524" s="1">
        <v>1095</v>
      </c>
      <c r="F1524">
        <v>210</v>
      </c>
      <c r="G1524">
        <v>110</v>
      </c>
      <c r="H1524">
        <v>15</v>
      </c>
      <c r="I1524">
        <v>80</v>
      </c>
      <c r="J1524">
        <v>25</v>
      </c>
      <c r="K1524">
        <v>0</v>
      </c>
      <c r="L1524">
        <v>0</v>
      </c>
      <c r="M1524">
        <v>0</v>
      </c>
      <c r="N1524">
        <v>0</v>
      </c>
      <c r="O1524">
        <v>45</v>
      </c>
      <c r="P1524">
        <v>115</v>
      </c>
    </row>
    <row r="1525" spans="1:16" customFormat="1" hidden="1" x14ac:dyDescent="0.35">
      <c r="A1525" t="s">
        <v>67</v>
      </c>
      <c r="B1525" t="s">
        <v>66</v>
      </c>
      <c r="C1525">
        <v>35</v>
      </c>
      <c r="D1525">
        <v>30</v>
      </c>
      <c r="E1525">
        <v>10</v>
      </c>
      <c r="F1525">
        <v>0</v>
      </c>
      <c r="G1525">
        <v>0</v>
      </c>
      <c r="H1525">
        <v>0</v>
      </c>
      <c r="I1525">
        <v>0</v>
      </c>
      <c r="J1525">
        <v>0</v>
      </c>
      <c r="K1525">
        <v>0</v>
      </c>
      <c r="L1525">
        <v>0</v>
      </c>
      <c r="M1525">
        <v>0</v>
      </c>
      <c r="N1525">
        <v>0</v>
      </c>
      <c r="O1525">
        <v>0</v>
      </c>
      <c r="P1525">
        <v>0</v>
      </c>
    </row>
    <row r="1526" spans="1:16" customFormat="1" hidden="1" x14ac:dyDescent="0.35">
      <c r="A1526" t="s">
        <v>68</v>
      </c>
      <c r="B1526" t="s">
        <v>66</v>
      </c>
      <c r="C1526">
        <v>10</v>
      </c>
      <c r="D1526">
        <v>10</v>
      </c>
      <c r="E1526">
        <v>0</v>
      </c>
      <c r="F1526">
        <v>0</v>
      </c>
      <c r="G1526">
        <v>0</v>
      </c>
      <c r="H1526">
        <v>0</v>
      </c>
      <c r="I1526">
        <v>0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0</v>
      </c>
    </row>
    <row r="1527" spans="1:16" customFormat="1" hidden="1" x14ac:dyDescent="0.35">
      <c r="A1527" t="s">
        <v>71</v>
      </c>
      <c r="B1527" t="s">
        <v>66</v>
      </c>
      <c r="C1527">
        <v>50</v>
      </c>
      <c r="D1527">
        <v>30</v>
      </c>
      <c r="E1527">
        <v>20</v>
      </c>
      <c r="F1527">
        <v>0</v>
      </c>
      <c r="G1527">
        <v>0</v>
      </c>
      <c r="H1527">
        <v>0</v>
      </c>
      <c r="I1527">
        <v>0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0</v>
      </c>
      <c r="P1527">
        <v>0</v>
      </c>
    </row>
    <row r="1528" spans="1:16" customFormat="1" hidden="1" x14ac:dyDescent="0.35">
      <c r="A1528" t="s">
        <v>25</v>
      </c>
      <c r="B1528" t="s">
        <v>67</v>
      </c>
      <c r="C1528">
        <v>25</v>
      </c>
      <c r="D1528">
        <v>20</v>
      </c>
      <c r="E1528">
        <v>4</v>
      </c>
      <c r="F1528">
        <v>0</v>
      </c>
      <c r="G1528">
        <v>0</v>
      </c>
      <c r="H1528">
        <v>0</v>
      </c>
      <c r="I1528">
        <v>0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0</v>
      </c>
      <c r="P1528">
        <v>0</v>
      </c>
    </row>
    <row r="1529" spans="1:16" customFormat="1" hidden="1" x14ac:dyDescent="0.35">
      <c r="A1529" t="s">
        <v>32</v>
      </c>
      <c r="B1529" t="s">
        <v>67</v>
      </c>
      <c r="C1529">
        <v>185</v>
      </c>
      <c r="D1529">
        <v>150</v>
      </c>
      <c r="E1529">
        <v>0</v>
      </c>
      <c r="F1529">
        <v>15</v>
      </c>
      <c r="G1529">
        <v>0</v>
      </c>
      <c r="H1529">
        <v>0</v>
      </c>
      <c r="I1529">
        <v>25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</v>
      </c>
      <c r="P1529">
        <v>0</v>
      </c>
    </row>
    <row r="1530" spans="1:16" customFormat="1" hidden="1" x14ac:dyDescent="0.35">
      <c r="A1530" t="s">
        <v>40</v>
      </c>
      <c r="B1530" t="s">
        <v>67</v>
      </c>
      <c r="C1530">
        <v>4</v>
      </c>
      <c r="D1530">
        <v>4</v>
      </c>
      <c r="E1530">
        <v>0</v>
      </c>
      <c r="F1530">
        <v>0</v>
      </c>
      <c r="G1530">
        <v>0</v>
      </c>
      <c r="H1530">
        <v>0</v>
      </c>
      <c r="I1530">
        <v>0</v>
      </c>
      <c r="J1530">
        <v>0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0</v>
      </c>
    </row>
    <row r="1531" spans="1:16" customFormat="1" hidden="1" x14ac:dyDescent="0.35">
      <c r="A1531" t="s">
        <v>43</v>
      </c>
      <c r="B1531" t="s">
        <v>67</v>
      </c>
      <c r="C1531">
        <v>75</v>
      </c>
      <c r="D1531">
        <v>75</v>
      </c>
      <c r="E1531">
        <v>0</v>
      </c>
      <c r="F1531">
        <v>0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0</v>
      </c>
    </row>
    <row r="1532" spans="1:16" customFormat="1" hidden="1" x14ac:dyDescent="0.35">
      <c r="A1532" t="s">
        <v>47</v>
      </c>
      <c r="B1532" t="s">
        <v>67</v>
      </c>
      <c r="C1532">
        <v>80</v>
      </c>
      <c r="D1532">
        <v>70</v>
      </c>
      <c r="E1532">
        <v>10</v>
      </c>
      <c r="F1532">
        <v>0</v>
      </c>
      <c r="G1532">
        <v>0</v>
      </c>
      <c r="H1532">
        <v>0</v>
      </c>
      <c r="I1532">
        <v>0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0</v>
      </c>
    </row>
    <row r="1533" spans="1:16" customFormat="1" hidden="1" x14ac:dyDescent="0.35">
      <c r="A1533" t="s">
        <v>56</v>
      </c>
      <c r="B1533" t="s">
        <v>67</v>
      </c>
      <c r="C1533">
        <v>4</v>
      </c>
      <c r="D1533">
        <v>4</v>
      </c>
      <c r="E1533">
        <v>0</v>
      </c>
      <c r="F1533">
        <v>0</v>
      </c>
      <c r="G1533">
        <v>0</v>
      </c>
      <c r="H1533">
        <v>0</v>
      </c>
      <c r="I1533">
        <v>0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0</v>
      </c>
    </row>
    <row r="1534" spans="1:16" customFormat="1" hidden="1" x14ac:dyDescent="0.35">
      <c r="A1534" t="s">
        <v>59</v>
      </c>
      <c r="B1534" t="s">
        <v>67</v>
      </c>
      <c r="C1534">
        <v>500</v>
      </c>
      <c r="D1534">
        <v>385</v>
      </c>
      <c r="E1534">
        <v>25</v>
      </c>
      <c r="F1534">
        <v>0</v>
      </c>
      <c r="G1534">
        <v>10</v>
      </c>
      <c r="H1534">
        <v>0</v>
      </c>
      <c r="I1534">
        <v>0</v>
      </c>
      <c r="J1534">
        <v>4</v>
      </c>
      <c r="K1534">
        <v>0</v>
      </c>
      <c r="L1534">
        <v>0</v>
      </c>
      <c r="M1534">
        <v>0</v>
      </c>
      <c r="N1534">
        <v>0</v>
      </c>
      <c r="O1534">
        <v>50</v>
      </c>
      <c r="P1534">
        <v>0</v>
      </c>
    </row>
    <row r="1535" spans="1:16" customFormat="1" hidden="1" x14ac:dyDescent="0.35">
      <c r="A1535" t="s">
        <v>61</v>
      </c>
      <c r="B1535" t="s">
        <v>67</v>
      </c>
      <c r="C1535">
        <v>15</v>
      </c>
      <c r="D1535">
        <v>15</v>
      </c>
      <c r="E1535">
        <v>0</v>
      </c>
      <c r="F1535">
        <v>0</v>
      </c>
      <c r="G1535">
        <v>0</v>
      </c>
      <c r="H1535">
        <v>0</v>
      </c>
      <c r="I1535">
        <v>0</v>
      </c>
      <c r="J1535">
        <v>0</v>
      </c>
      <c r="K1535">
        <v>0</v>
      </c>
      <c r="L1535">
        <v>0</v>
      </c>
      <c r="M1535">
        <v>0</v>
      </c>
      <c r="N1535">
        <v>0</v>
      </c>
      <c r="O1535">
        <v>0</v>
      </c>
      <c r="P1535">
        <v>0</v>
      </c>
    </row>
    <row r="1536" spans="1:16" customFormat="1" hidden="1" x14ac:dyDescent="0.35">
      <c r="A1536" t="s">
        <v>62</v>
      </c>
      <c r="B1536" t="s">
        <v>67</v>
      </c>
      <c r="C1536">
        <v>4</v>
      </c>
      <c r="D1536">
        <v>4</v>
      </c>
      <c r="E1536">
        <v>0</v>
      </c>
      <c r="F1536">
        <v>0</v>
      </c>
      <c r="G1536">
        <v>0</v>
      </c>
      <c r="H1536">
        <v>0</v>
      </c>
      <c r="I1536">
        <v>0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0</v>
      </c>
    </row>
    <row r="1537" spans="1:16" customFormat="1" hidden="1" x14ac:dyDescent="0.35">
      <c r="A1537" t="s">
        <v>66</v>
      </c>
      <c r="B1537" t="s">
        <v>67</v>
      </c>
      <c r="C1537">
        <v>15</v>
      </c>
      <c r="D1537">
        <v>15</v>
      </c>
      <c r="E1537">
        <v>0</v>
      </c>
      <c r="F1537">
        <v>0</v>
      </c>
      <c r="G1537">
        <v>0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0</v>
      </c>
    </row>
    <row r="1538" spans="1:16" customFormat="1" hidden="1" x14ac:dyDescent="0.35">
      <c r="A1538" t="s">
        <v>67</v>
      </c>
      <c r="B1538" t="s">
        <v>67</v>
      </c>
      <c r="C1538" s="1">
        <v>4060</v>
      </c>
      <c r="D1538" s="1">
        <v>2745</v>
      </c>
      <c r="E1538">
        <v>280</v>
      </c>
      <c r="F1538">
        <v>4</v>
      </c>
      <c r="G1538">
        <v>4</v>
      </c>
      <c r="H1538">
        <v>0</v>
      </c>
      <c r="I1538">
        <v>4</v>
      </c>
      <c r="J1538">
        <v>20</v>
      </c>
      <c r="K1538">
        <v>0</v>
      </c>
      <c r="L1538">
        <v>0</v>
      </c>
      <c r="M1538">
        <v>25</v>
      </c>
      <c r="N1538">
        <v>0</v>
      </c>
      <c r="O1538">
        <v>0</v>
      </c>
      <c r="P1538">
        <v>70</v>
      </c>
    </row>
    <row r="1539" spans="1:16" customFormat="1" hidden="1" x14ac:dyDescent="0.35">
      <c r="A1539" t="s">
        <v>22</v>
      </c>
      <c r="B1539" t="s">
        <v>68</v>
      </c>
      <c r="C1539">
        <v>10</v>
      </c>
      <c r="D1539">
        <v>10</v>
      </c>
      <c r="E1539">
        <v>0</v>
      </c>
      <c r="F1539">
        <v>0</v>
      </c>
      <c r="G1539">
        <v>0</v>
      </c>
      <c r="H1539">
        <v>0</v>
      </c>
      <c r="I1539">
        <v>0</v>
      </c>
      <c r="J1539">
        <v>0</v>
      </c>
      <c r="K1539">
        <v>0</v>
      </c>
      <c r="L1539">
        <v>0</v>
      </c>
      <c r="M1539">
        <v>0</v>
      </c>
      <c r="N1539">
        <v>0</v>
      </c>
      <c r="O1539">
        <v>0</v>
      </c>
      <c r="P1539">
        <v>0</v>
      </c>
    </row>
    <row r="1540" spans="1:16" customFormat="1" hidden="1" x14ac:dyDescent="0.35">
      <c r="A1540" t="s">
        <v>24</v>
      </c>
      <c r="B1540" t="s">
        <v>68</v>
      </c>
      <c r="C1540">
        <v>25</v>
      </c>
      <c r="D1540">
        <v>25</v>
      </c>
      <c r="E1540">
        <v>0</v>
      </c>
      <c r="F1540">
        <v>0</v>
      </c>
      <c r="G1540">
        <v>0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0</v>
      </c>
    </row>
    <row r="1541" spans="1:16" customFormat="1" hidden="1" x14ac:dyDescent="0.35">
      <c r="A1541" t="s">
        <v>30</v>
      </c>
      <c r="B1541" t="s">
        <v>68</v>
      </c>
      <c r="C1541" s="1">
        <v>8045</v>
      </c>
      <c r="D1541" s="1">
        <v>6545</v>
      </c>
      <c r="E1541">
        <v>605</v>
      </c>
      <c r="F1541">
        <v>260</v>
      </c>
      <c r="G1541">
        <v>195</v>
      </c>
      <c r="H1541">
        <v>95</v>
      </c>
      <c r="I1541">
        <v>120</v>
      </c>
      <c r="J1541">
        <v>0</v>
      </c>
      <c r="K1541">
        <v>0</v>
      </c>
      <c r="L1541">
        <v>25</v>
      </c>
      <c r="M1541">
        <v>0</v>
      </c>
      <c r="N1541">
        <v>0</v>
      </c>
      <c r="O1541">
        <v>4</v>
      </c>
      <c r="P1541">
        <v>130</v>
      </c>
    </row>
    <row r="1542" spans="1:16" customFormat="1" hidden="1" x14ac:dyDescent="0.35">
      <c r="A1542" t="s">
        <v>31</v>
      </c>
      <c r="B1542" t="s">
        <v>68</v>
      </c>
      <c r="C1542">
        <v>4</v>
      </c>
      <c r="D1542">
        <v>4</v>
      </c>
      <c r="E1542">
        <v>0</v>
      </c>
      <c r="F1542">
        <v>0</v>
      </c>
      <c r="G1542">
        <v>0</v>
      </c>
      <c r="H1542">
        <v>0</v>
      </c>
      <c r="I1542">
        <v>0</v>
      </c>
      <c r="J1542">
        <v>0</v>
      </c>
      <c r="K1542">
        <v>0</v>
      </c>
      <c r="L1542">
        <v>0</v>
      </c>
      <c r="M1542">
        <v>0</v>
      </c>
      <c r="N1542">
        <v>0</v>
      </c>
      <c r="O1542">
        <v>0</v>
      </c>
      <c r="P1542">
        <v>0</v>
      </c>
    </row>
    <row r="1543" spans="1:16" customFormat="1" hidden="1" x14ac:dyDescent="0.35">
      <c r="A1543" t="s">
        <v>33</v>
      </c>
      <c r="B1543" t="s">
        <v>68</v>
      </c>
      <c r="C1543" s="1">
        <v>2470</v>
      </c>
      <c r="D1543" s="1">
        <v>1890</v>
      </c>
      <c r="E1543">
        <v>435</v>
      </c>
      <c r="F1543">
        <v>80</v>
      </c>
      <c r="G1543">
        <v>40</v>
      </c>
      <c r="H1543">
        <v>0</v>
      </c>
      <c r="I1543">
        <v>0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10</v>
      </c>
      <c r="P1543">
        <v>15</v>
      </c>
    </row>
    <row r="1544" spans="1:16" customFormat="1" hidden="1" x14ac:dyDescent="0.35">
      <c r="A1544" t="s">
        <v>75</v>
      </c>
      <c r="B1544" t="s">
        <v>68</v>
      </c>
      <c r="C1544" s="1">
        <v>4010</v>
      </c>
      <c r="D1544" s="1">
        <v>3380</v>
      </c>
      <c r="E1544">
        <v>475</v>
      </c>
      <c r="F1544">
        <v>30</v>
      </c>
      <c r="G1544">
        <v>0</v>
      </c>
      <c r="H1544">
        <v>30</v>
      </c>
      <c r="I1544">
        <v>35</v>
      </c>
      <c r="J1544">
        <v>25</v>
      </c>
      <c r="K1544">
        <v>0</v>
      </c>
      <c r="L1544">
        <v>0</v>
      </c>
      <c r="M1544">
        <v>0</v>
      </c>
      <c r="N1544">
        <v>0</v>
      </c>
      <c r="O1544">
        <v>20</v>
      </c>
      <c r="P1544">
        <v>15</v>
      </c>
    </row>
    <row r="1545" spans="1:16" customFormat="1" hidden="1" x14ac:dyDescent="0.35">
      <c r="A1545" t="s">
        <v>36</v>
      </c>
      <c r="B1545" t="s">
        <v>68</v>
      </c>
      <c r="C1545">
        <v>210</v>
      </c>
      <c r="D1545">
        <v>180</v>
      </c>
      <c r="E1545">
        <v>10</v>
      </c>
      <c r="F1545">
        <v>0</v>
      </c>
      <c r="G1545">
        <v>0</v>
      </c>
      <c r="H1545">
        <v>15</v>
      </c>
      <c r="I1545">
        <v>0</v>
      </c>
      <c r="J1545">
        <v>0</v>
      </c>
      <c r="K1545">
        <v>0</v>
      </c>
      <c r="L1545">
        <v>0</v>
      </c>
      <c r="M1545">
        <v>0</v>
      </c>
      <c r="N1545">
        <v>0</v>
      </c>
      <c r="O1545">
        <v>0</v>
      </c>
      <c r="P1545">
        <v>10</v>
      </c>
    </row>
    <row r="1546" spans="1:16" customFormat="1" hidden="1" x14ac:dyDescent="0.35">
      <c r="A1546" t="s">
        <v>37</v>
      </c>
      <c r="B1546" t="s">
        <v>68</v>
      </c>
      <c r="C1546">
        <v>130</v>
      </c>
      <c r="D1546">
        <v>115</v>
      </c>
      <c r="E1546">
        <v>15</v>
      </c>
      <c r="F1546">
        <v>0</v>
      </c>
      <c r="G1546">
        <v>0</v>
      </c>
      <c r="H1546">
        <v>0</v>
      </c>
      <c r="I1546">
        <v>0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0</v>
      </c>
    </row>
    <row r="1547" spans="1:16" customFormat="1" hidden="1" x14ac:dyDescent="0.35">
      <c r="A1547" t="s">
        <v>41</v>
      </c>
      <c r="B1547" t="s">
        <v>68</v>
      </c>
      <c r="C1547">
        <v>210</v>
      </c>
      <c r="D1547">
        <v>70</v>
      </c>
      <c r="E1547">
        <v>0</v>
      </c>
      <c r="F1547">
        <v>65</v>
      </c>
      <c r="G1547">
        <v>0</v>
      </c>
      <c r="H1547">
        <v>0</v>
      </c>
      <c r="I1547">
        <v>0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75</v>
      </c>
    </row>
    <row r="1548" spans="1:16" customFormat="1" hidden="1" x14ac:dyDescent="0.35">
      <c r="A1548" t="s">
        <v>42</v>
      </c>
      <c r="B1548" t="s">
        <v>68</v>
      </c>
      <c r="C1548">
        <v>15</v>
      </c>
      <c r="D1548">
        <v>0</v>
      </c>
      <c r="E1548">
        <v>0</v>
      </c>
      <c r="F1548">
        <v>0</v>
      </c>
      <c r="G1548">
        <v>0</v>
      </c>
      <c r="H1548">
        <v>0</v>
      </c>
      <c r="I1548">
        <v>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0</v>
      </c>
    </row>
    <row r="1549" spans="1:16" customFormat="1" hidden="1" x14ac:dyDescent="0.35">
      <c r="A1549" t="s">
        <v>43</v>
      </c>
      <c r="B1549" t="s">
        <v>68</v>
      </c>
      <c r="C1549">
        <v>30</v>
      </c>
      <c r="D1549">
        <v>4</v>
      </c>
      <c r="E1549">
        <v>15</v>
      </c>
      <c r="F1549">
        <v>0</v>
      </c>
      <c r="G1549">
        <v>15</v>
      </c>
      <c r="H1549">
        <v>0</v>
      </c>
      <c r="I1549">
        <v>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0</v>
      </c>
    </row>
    <row r="1550" spans="1:16" customFormat="1" hidden="1" x14ac:dyDescent="0.35">
      <c r="A1550" t="s">
        <v>45</v>
      </c>
      <c r="B1550" t="s">
        <v>68</v>
      </c>
      <c r="C1550">
        <v>80</v>
      </c>
      <c r="D1550">
        <v>80</v>
      </c>
      <c r="E1550">
        <v>0</v>
      </c>
      <c r="F1550">
        <v>0</v>
      </c>
      <c r="G1550">
        <v>0</v>
      </c>
      <c r="H1550">
        <v>0</v>
      </c>
      <c r="I1550">
        <v>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0</v>
      </c>
    </row>
    <row r="1551" spans="1:16" customFormat="1" hidden="1" x14ac:dyDescent="0.35">
      <c r="A1551" t="s">
        <v>46</v>
      </c>
      <c r="B1551" t="s">
        <v>68</v>
      </c>
      <c r="C1551">
        <v>40</v>
      </c>
      <c r="D1551">
        <v>40</v>
      </c>
      <c r="E1551">
        <v>0</v>
      </c>
      <c r="F1551">
        <v>0</v>
      </c>
      <c r="G1551">
        <v>0</v>
      </c>
      <c r="H1551">
        <v>0</v>
      </c>
      <c r="I1551">
        <v>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0</v>
      </c>
    </row>
    <row r="1552" spans="1:16" customFormat="1" hidden="1" x14ac:dyDescent="0.35">
      <c r="A1552" t="s">
        <v>47</v>
      </c>
      <c r="B1552" t="s">
        <v>68</v>
      </c>
      <c r="C1552">
        <v>25</v>
      </c>
      <c r="D1552">
        <v>10</v>
      </c>
      <c r="E1552">
        <v>0</v>
      </c>
      <c r="F1552">
        <v>10</v>
      </c>
      <c r="G1552">
        <v>0</v>
      </c>
      <c r="H1552">
        <v>0</v>
      </c>
      <c r="I1552">
        <v>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0</v>
      </c>
    </row>
    <row r="1553" spans="1:16" customFormat="1" hidden="1" x14ac:dyDescent="0.35">
      <c r="A1553" t="s">
        <v>48</v>
      </c>
      <c r="B1553" t="s">
        <v>68</v>
      </c>
      <c r="C1553">
        <v>100</v>
      </c>
      <c r="D1553">
        <v>95</v>
      </c>
      <c r="E1553">
        <v>4</v>
      </c>
      <c r="F1553">
        <v>0</v>
      </c>
      <c r="G1553">
        <v>0</v>
      </c>
      <c r="H1553">
        <v>0</v>
      </c>
      <c r="I1553">
        <v>0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</v>
      </c>
      <c r="P1553">
        <v>0</v>
      </c>
    </row>
    <row r="1554" spans="1:16" customFormat="1" hidden="1" x14ac:dyDescent="0.35">
      <c r="A1554" t="s">
        <v>50</v>
      </c>
      <c r="B1554" t="s">
        <v>68</v>
      </c>
      <c r="C1554">
        <v>75</v>
      </c>
      <c r="D1554">
        <v>75</v>
      </c>
      <c r="E1554">
        <v>0</v>
      </c>
      <c r="F1554">
        <v>0</v>
      </c>
      <c r="G1554">
        <v>0</v>
      </c>
      <c r="H1554">
        <v>0</v>
      </c>
      <c r="I1554">
        <v>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</row>
    <row r="1555" spans="1:16" customFormat="1" hidden="1" x14ac:dyDescent="0.35">
      <c r="A1555" t="s">
        <v>51</v>
      </c>
      <c r="B1555" t="s">
        <v>68</v>
      </c>
      <c r="C1555">
        <v>10</v>
      </c>
      <c r="D1555">
        <v>0</v>
      </c>
      <c r="E1555">
        <v>0</v>
      </c>
      <c r="F1555">
        <v>0</v>
      </c>
      <c r="G1555">
        <v>0</v>
      </c>
      <c r="H1555">
        <v>0</v>
      </c>
      <c r="I1555">
        <v>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10</v>
      </c>
    </row>
    <row r="1556" spans="1:16" customFormat="1" hidden="1" x14ac:dyDescent="0.35">
      <c r="A1556" t="s">
        <v>52</v>
      </c>
      <c r="B1556" t="s">
        <v>68</v>
      </c>
      <c r="C1556">
        <v>20</v>
      </c>
      <c r="D1556">
        <v>20</v>
      </c>
      <c r="E1556">
        <v>0</v>
      </c>
      <c r="F1556">
        <v>0</v>
      </c>
      <c r="G1556">
        <v>0</v>
      </c>
      <c r="H1556">
        <v>0</v>
      </c>
      <c r="I1556">
        <v>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0</v>
      </c>
    </row>
    <row r="1557" spans="1:16" customFormat="1" hidden="1" x14ac:dyDescent="0.35">
      <c r="A1557" t="s">
        <v>53</v>
      </c>
      <c r="B1557" t="s">
        <v>68</v>
      </c>
      <c r="C1557">
        <v>55</v>
      </c>
      <c r="D1557">
        <v>40</v>
      </c>
      <c r="E1557">
        <v>0</v>
      </c>
      <c r="F1557">
        <v>0</v>
      </c>
      <c r="G1557">
        <v>0</v>
      </c>
      <c r="H1557">
        <v>0</v>
      </c>
      <c r="I1557">
        <v>15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0</v>
      </c>
    </row>
    <row r="1558" spans="1:16" customFormat="1" hidden="1" x14ac:dyDescent="0.35">
      <c r="A1558" t="s">
        <v>54</v>
      </c>
      <c r="B1558" t="s">
        <v>68</v>
      </c>
      <c r="C1558">
        <v>200</v>
      </c>
      <c r="D1558">
        <v>155</v>
      </c>
      <c r="E1558">
        <v>45</v>
      </c>
      <c r="F1558">
        <v>0</v>
      </c>
      <c r="G1558">
        <v>0</v>
      </c>
      <c r="H1558">
        <v>0</v>
      </c>
      <c r="I1558">
        <v>0</v>
      </c>
      <c r="J1558">
        <v>0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0</v>
      </c>
    </row>
    <row r="1559" spans="1:16" customFormat="1" hidden="1" x14ac:dyDescent="0.35">
      <c r="A1559" t="s">
        <v>55</v>
      </c>
      <c r="B1559" t="s">
        <v>68</v>
      </c>
      <c r="C1559">
        <v>50</v>
      </c>
      <c r="D1559">
        <v>50</v>
      </c>
      <c r="E1559">
        <v>0</v>
      </c>
      <c r="F1559">
        <v>0</v>
      </c>
      <c r="G1559">
        <v>0</v>
      </c>
      <c r="H1559">
        <v>0</v>
      </c>
      <c r="I1559">
        <v>0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0</v>
      </c>
    </row>
    <row r="1560" spans="1:16" customFormat="1" hidden="1" x14ac:dyDescent="0.35">
      <c r="A1560" t="s">
        <v>57</v>
      </c>
      <c r="B1560" t="s">
        <v>68</v>
      </c>
      <c r="C1560">
        <v>15</v>
      </c>
      <c r="D1560">
        <v>15</v>
      </c>
      <c r="E1560">
        <v>0</v>
      </c>
      <c r="F1560">
        <v>0</v>
      </c>
      <c r="G1560">
        <v>0</v>
      </c>
      <c r="H1560">
        <v>0</v>
      </c>
      <c r="I1560">
        <v>0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0</v>
      </c>
    </row>
    <row r="1561" spans="1:16" customFormat="1" hidden="1" x14ac:dyDescent="0.35">
      <c r="A1561" t="s">
        <v>58</v>
      </c>
      <c r="B1561" t="s">
        <v>68</v>
      </c>
      <c r="C1561">
        <v>20</v>
      </c>
      <c r="D1561">
        <v>20</v>
      </c>
      <c r="E1561">
        <v>0</v>
      </c>
      <c r="F1561">
        <v>0</v>
      </c>
      <c r="G1561">
        <v>0</v>
      </c>
      <c r="H1561">
        <v>0</v>
      </c>
      <c r="I1561">
        <v>0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0</v>
      </c>
    </row>
    <row r="1562" spans="1:16" customFormat="1" hidden="1" x14ac:dyDescent="0.35">
      <c r="A1562" t="s">
        <v>59</v>
      </c>
      <c r="B1562" t="s">
        <v>68</v>
      </c>
      <c r="C1562">
        <v>25</v>
      </c>
      <c r="D1562">
        <v>25</v>
      </c>
      <c r="E1562">
        <v>0</v>
      </c>
      <c r="F1562">
        <v>0</v>
      </c>
      <c r="G1562">
        <v>0</v>
      </c>
      <c r="H1562">
        <v>0</v>
      </c>
      <c r="I1562">
        <v>0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0</v>
      </c>
    </row>
    <row r="1563" spans="1:16" customFormat="1" hidden="1" x14ac:dyDescent="0.35">
      <c r="A1563" t="s">
        <v>61</v>
      </c>
      <c r="B1563" t="s">
        <v>68</v>
      </c>
      <c r="C1563">
        <v>4</v>
      </c>
      <c r="D1563">
        <v>4</v>
      </c>
      <c r="E1563">
        <v>0</v>
      </c>
      <c r="F1563">
        <v>0</v>
      </c>
      <c r="G1563">
        <v>0</v>
      </c>
      <c r="H1563">
        <v>0</v>
      </c>
      <c r="I1563">
        <v>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0</v>
      </c>
    </row>
    <row r="1564" spans="1:16" customFormat="1" hidden="1" x14ac:dyDescent="0.35">
      <c r="A1564" t="s">
        <v>62</v>
      </c>
      <c r="B1564" t="s">
        <v>68</v>
      </c>
      <c r="C1564">
        <v>20</v>
      </c>
      <c r="D1564">
        <v>4</v>
      </c>
      <c r="E1564">
        <v>15</v>
      </c>
      <c r="F1564">
        <v>0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0</v>
      </c>
    </row>
    <row r="1565" spans="1:16" customFormat="1" hidden="1" x14ac:dyDescent="0.35">
      <c r="A1565" t="s">
        <v>64</v>
      </c>
      <c r="B1565" t="s">
        <v>68</v>
      </c>
      <c r="C1565">
        <v>40</v>
      </c>
      <c r="D1565">
        <v>40</v>
      </c>
      <c r="E1565">
        <v>0</v>
      </c>
      <c r="F1565">
        <v>0</v>
      </c>
      <c r="G1565">
        <v>0</v>
      </c>
      <c r="H1565">
        <v>0</v>
      </c>
      <c r="I1565">
        <v>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0</v>
      </c>
    </row>
    <row r="1566" spans="1:16" customFormat="1" hidden="1" x14ac:dyDescent="0.35">
      <c r="A1566" t="s">
        <v>68</v>
      </c>
      <c r="B1566" t="s">
        <v>68</v>
      </c>
      <c r="C1566" s="1">
        <v>141335</v>
      </c>
      <c r="D1566" s="1">
        <v>110085</v>
      </c>
      <c r="E1566" s="1">
        <v>13065</v>
      </c>
      <c r="F1566" s="1">
        <v>3285</v>
      </c>
      <c r="G1566" s="1">
        <v>2205</v>
      </c>
      <c r="H1566">
        <v>750</v>
      </c>
      <c r="I1566">
        <v>365</v>
      </c>
      <c r="J1566" s="1">
        <v>1085</v>
      </c>
      <c r="K1566">
        <v>35</v>
      </c>
      <c r="L1566">
        <v>0</v>
      </c>
      <c r="M1566">
        <v>0</v>
      </c>
      <c r="N1566">
        <v>10</v>
      </c>
      <c r="O1566">
        <v>590</v>
      </c>
      <c r="P1566" s="1">
        <v>1655</v>
      </c>
    </row>
    <row r="1567" spans="1:16" customFormat="1" hidden="1" x14ac:dyDescent="0.35">
      <c r="A1567" t="s">
        <v>70</v>
      </c>
      <c r="B1567" t="s">
        <v>68</v>
      </c>
      <c r="C1567">
        <v>80</v>
      </c>
      <c r="D1567">
        <v>80</v>
      </c>
      <c r="E1567">
        <v>0</v>
      </c>
      <c r="F1567">
        <v>0</v>
      </c>
      <c r="G1567">
        <v>0</v>
      </c>
      <c r="H1567">
        <v>0</v>
      </c>
      <c r="I1567">
        <v>0</v>
      </c>
      <c r="J1567">
        <v>0</v>
      </c>
      <c r="K1567">
        <v>0</v>
      </c>
      <c r="L1567">
        <v>0</v>
      </c>
      <c r="M1567">
        <v>0</v>
      </c>
      <c r="N1567">
        <v>0</v>
      </c>
      <c r="O1567">
        <v>0</v>
      </c>
      <c r="P1567">
        <v>0</v>
      </c>
    </row>
    <row r="1568" spans="1:16" customFormat="1" hidden="1" x14ac:dyDescent="0.35">
      <c r="A1568" t="s">
        <v>22</v>
      </c>
      <c r="B1568" t="s">
        <v>69</v>
      </c>
      <c r="C1568">
        <v>15</v>
      </c>
      <c r="D1568">
        <v>4</v>
      </c>
      <c r="E1568">
        <v>0</v>
      </c>
      <c r="F1568">
        <v>0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0</v>
      </c>
    </row>
    <row r="1569" spans="1:16" customFormat="1" hidden="1" x14ac:dyDescent="0.35">
      <c r="A1569" t="s">
        <v>26</v>
      </c>
      <c r="B1569" t="s">
        <v>69</v>
      </c>
      <c r="C1569" s="1">
        <v>1070</v>
      </c>
      <c r="D1569">
        <v>945</v>
      </c>
      <c r="E1569">
        <v>80</v>
      </c>
      <c r="F1569">
        <v>25</v>
      </c>
      <c r="G1569">
        <v>0</v>
      </c>
      <c r="H1569">
        <v>0</v>
      </c>
      <c r="I1569">
        <v>0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10</v>
      </c>
      <c r="P1569">
        <v>0</v>
      </c>
    </row>
    <row r="1570" spans="1:16" customFormat="1" hidden="1" x14ac:dyDescent="0.35">
      <c r="A1570" t="s">
        <v>28</v>
      </c>
      <c r="B1570" t="s">
        <v>69</v>
      </c>
      <c r="C1570">
        <v>10</v>
      </c>
      <c r="D1570">
        <v>10</v>
      </c>
      <c r="E1570">
        <v>0</v>
      </c>
      <c r="F1570">
        <v>0</v>
      </c>
      <c r="G1570">
        <v>0</v>
      </c>
      <c r="H1570">
        <v>0</v>
      </c>
      <c r="I1570">
        <v>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</row>
    <row r="1571" spans="1:16" customFormat="1" hidden="1" x14ac:dyDescent="0.35">
      <c r="A1571" t="s">
        <v>30</v>
      </c>
      <c r="B1571" t="s">
        <v>69</v>
      </c>
      <c r="C1571">
        <v>90</v>
      </c>
      <c r="D1571">
        <v>50</v>
      </c>
      <c r="E1571">
        <v>0</v>
      </c>
      <c r="F1571">
        <v>0</v>
      </c>
      <c r="G1571">
        <v>0</v>
      </c>
      <c r="H1571">
        <v>0</v>
      </c>
      <c r="I1571">
        <v>0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0</v>
      </c>
      <c r="P1571">
        <v>0</v>
      </c>
    </row>
    <row r="1572" spans="1:16" customFormat="1" hidden="1" x14ac:dyDescent="0.35">
      <c r="A1572" t="s">
        <v>36</v>
      </c>
      <c r="B1572" t="s">
        <v>69</v>
      </c>
      <c r="C1572">
        <v>15</v>
      </c>
      <c r="D1572">
        <v>10</v>
      </c>
      <c r="E1572">
        <v>0</v>
      </c>
      <c r="F1572">
        <v>0</v>
      </c>
      <c r="G1572">
        <v>0</v>
      </c>
      <c r="H1572">
        <v>0</v>
      </c>
      <c r="I1572">
        <v>0</v>
      </c>
      <c r="J1572">
        <v>0</v>
      </c>
      <c r="K1572">
        <v>0</v>
      </c>
      <c r="L1572">
        <v>0</v>
      </c>
      <c r="M1572">
        <v>0</v>
      </c>
      <c r="N1572">
        <v>0</v>
      </c>
      <c r="O1572">
        <v>0</v>
      </c>
      <c r="P1572">
        <v>10</v>
      </c>
    </row>
    <row r="1573" spans="1:16" customFormat="1" hidden="1" x14ac:dyDescent="0.35">
      <c r="A1573" t="s">
        <v>37</v>
      </c>
      <c r="B1573" t="s">
        <v>69</v>
      </c>
      <c r="C1573">
        <v>20</v>
      </c>
      <c r="D1573">
        <v>20</v>
      </c>
      <c r="E1573">
        <v>0</v>
      </c>
      <c r="F1573">
        <v>0</v>
      </c>
      <c r="G1573">
        <v>0</v>
      </c>
      <c r="H1573">
        <v>0</v>
      </c>
      <c r="I1573">
        <v>0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0</v>
      </c>
      <c r="P1573">
        <v>0</v>
      </c>
    </row>
    <row r="1574" spans="1:16" customFormat="1" hidden="1" x14ac:dyDescent="0.35">
      <c r="A1574" t="s">
        <v>39</v>
      </c>
      <c r="B1574" t="s">
        <v>69</v>
      </c>
      <c r="C1574">
        <v>500</v>
      </c>
      <c r="D1574">
        <v>345</v>
      </c>
      <c r="E1574">
        <v>80</v>
      </c>
      <c r="F1574">
        <v>65</v>
      </c>
      <c r="G1574">
        <v>0</v>
      </c>
      <c r="H1574">
        <v>0</v>
      </c>
      <c r="I1574">
        <v>0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4</v>
      </c>
      <c r="P1574">
        <v>0</v>
      </c>
    </row>
    <row r="1575" spans="1:16" customFormat="1" hidden="1" x14ac:dyDescent="0.35">
      <c r="A1575" t="s">
        <v>41</v>
      </c>
      <c r="B1575" t="s">
        <v>69</v>
      </c>
      <c r="C1575">
        <v>105</v>
      </c>
      <c r="D1575">
        <v>100</v>
      </c>
      <c r="E1575">
        <v>0</v>
      </c>
      <c r="F1575">
        <v>4</v>
      </c>
      <c r="G1575">
        <v>0</v>
      </c>
      <c r="H1575">
        <v>0</v>
      </c>
      <c r="I1575">
        <v>0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0</v>
      </c>
      <c r="P1575">
        <v>0</v>
      </c>
    </row>
    <row r="1576" spans="1:16" customFormat="1" hidden="1" x14ac:dyDescent="0.35">
      <c r="A1576" t="s">
        <v>44</v>
      </c>
      <c r="B1576" t="s">
        <v>69</v>
      </c>
      <c r="C1576">
        <v>4</v>
      </c>
      <c r="D1576">
        <v>4</v>
      </c>
      <c r="E1576">
        <v>0</v>
      </c>
      <c r="F1576">
        <v>0</v>
      </c>
      <c r="G1576">
        <v>0</v>
      </c>
      <c r="H1576">
        <v>0</v>
      </c>
      <c r="I1576">
        <v>0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0</v>
      </c>
    </row>
    <row r="1577" spans="1:16" customFormat="1" hidden="1" x14ac:dyDescent="0.35">
      <c r="A1577" t="s">
        <v>45</v>
      </c>
      <c r="B1577" t="s">
        <v>69</v>
      </c>
      <c r="C1577">
        <v>10</v>
      </c>
      <c r="D1577">
        <v>10</v>
      </c>
      <c r="E1577">
        <v>0</v>
      </c>
      <c r="F1577">
        <v>0</v>
      </c>
      <c r="G1577">
        <v>0</v>
      </c>
      <c r="H1577">
        <v>0</v>
      </c>
      <c r="I1577">
        <v>0</v>
      </c>
      <c r="J1577">
        <v>0</v>
      </c>
      <c r="K1577">
        <v>0</v>
      </c>
      <c r="L1577">
        <v>0</v>
      </c>
      <c r="M1577">
        <v>0</v>
      </c>
      <c r="N1577">
        <v>0</v>
      </c>
      <c r="O1577">
        <v>0</v>
      </c>
      <c r="P1577">
        <v>0</v>
      </c>
    </row>
    <row r="1578" spans="1:16" customFormat="1" hidden="1" x14ac:dyDescent="0.35">
      <c r="A1578" t="s">
        <v>46</v>
      </c>
      <c r="B1578" t="s">
        <v>69</v>
      </c>
      <c r="C1578">
        <v>30</v>
      </c>
      <c r="D1578">
        <v>4</v>
      </c>
      <c r="E1578">
        <v>0</v>
      </c>
      <c r="F1578">
        <v>20</v>
      </c>
      <c r="G1578">
        <v>0</v>
      </c>
      <c r="H1578">
        <v>0</v>
      </c>
      <c r="I1578">
        <v>0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0</v>
      </c>
      <c r="P1578">
        <v>0</v>
      </c>
    </row>
    <row r="1579" spans="1:16" customFormat="1" hidden="1" x14ac:dyDescent="0.35">
      <c r="A1579" t="s">
        <v>47</v>
      </c>
      <c r="B1579" t="s">
        <v>69</v>
      </c>
      <c r="C1579">
        <v>10</v>
      </c>
      <c r="D1579">
        <v>0</v>
      </c>
      <c r="E1579">
        <v>10</v>
      </c>
      <c r="F1579">
        <v>0</v>
      </c>
      <c r="G1579">
        <v>0</v>
      </c>
      <c r="H1579">
        <v>0</v>
      </c>
      <c r="I1579">
        <v>0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</row>
    <row r="1580" spans="1:16" customFormat="1" hidden="1" x14ac:dyDescent="0.35">
      <c r="A1580" t="s">
        <v>48</v>
      </c>
      <c r="B1580" t="s">
        <v>69</v>
      </c>
      <c r="C1580">
        <v>125</v>
      </c>
      <c r="D1580">
        <v>100</v>
      </c>
      <c r="E1580">
        <v>0</v>
      </c>
      <c r="F1580">
        <v>10</v>
      </c>
      <c r="G1580">
        <v>0</v>
      </c>
      <c r="H1580">
        <v>0</v>
      </c>
      <c r="I1580">
        <v>0</v>
      </c>
      <c r="J1580">
        <v>0</v>
      </c>
      <c r="K1580">
        <v>0</v>
      </c>
      <c r="L1580">
        <v>0</v>
      </c>
      <c r="M1580">
        <v>0</v>
      </c>
      <c r="N1580">
        <v>0</v>
      </c>
      <c r="O1580">
        <v>0</v>
      </c>
      <c r="P1580">
        <v>10</v>
      </c>
    </row>
    <row r="1581" spans="1:16" customFormat="1" hidden="1" x14ac:dyDescent="0.35">
      <c r="A1581" t="s">
        <v>50</v>
      </c>
      <c r="B1581" t="s">
        <v>69</v>
      </c>
      <c r="C1581">
        <v>4</v>
      </c>
      <c r="D1581">
        <v>4</v>
      </c>
      <c r="E1581">
        <v>0</v>
      </c>
      <c r="F1581">
        <v>0</v>
      </c>
      <c r="G1581">
        <v>0</v>
      </c>
      <c r="H1581">
        <v>0</v>
      </c>
      <c r="I1581">
        <v>0</v>
      </c>
      <c r="J1581">
        <v>0</v>
      </c>
      <c r="K1581">
        <v>0</v>
      </c>
      <c r="L1581">
        <v>0</v>
      </c>
      <c r="M1581">
        <v>0</v>
      </c>
      <c r="N1581">
        <v>0</v>
      </c>
      <c r="O1581">
        <v>0</v>
      </c>
      <c r="P1581">
        <v>0</v>
      </c>
    </row>
    <row r="1582" spans="1:16" customFormat="1" hidden="1" x14ac:dyDescent="0.35">
      <c r="A1582" t="s">
        <v>52</v>
      </c>
      <c r="B1582" t="s">
        <v>69</v>
      </c>
      <c r="C1582">
        <v>10</v>
      </c>
      <c r="D1582">
        <v>10</v>
      </c>
      <c r="E1582">
        <v>0</v>
      </c>
      <c r="F1582">
        <v>0</v>
      </c>
      <c r="G1582">
        <v>0</v>
      </c>
      <c r="H1582">
        <v>0</v>
      </c>
      <c r="I1582">
        <v>0</v>
      </c>
      <c r="J1582">
        <v>0</v>
      </c>
      <c r="K1582">
        <v>0</v>
      </c>
      <c r="L1582">
        <v>0</v>
      </c>
      <c r="M1582">
        <v>0</v>
      </c>
      <c r="N1582">
        <v>0</v>
      </c>
      <c r="O1582">
        <v>0</v>
      </c>
      <c r="P1582">
        <v>0</v>
      </c>
    </row>
    <row r="1583" spans="1:16" customFormat="1" hidden="1" x14ac:dyDescent="0.35">
      <c r="A1583" t="s">
        <v>53</v>
      </c>
      <c r="B1583" t="s">
        <v>69</v>
      </c>
      <c r="C1583">
        <v>305</v>
      </c>
      <c r="D1583">
        <v>130</v>
      </c>
      <c r="E1583">
        <v>75</v>
      </c>
      <c r="F1583">
        <v>0</v>
      </c>
      <c r="G1583">
        <v>30</v>
      </c>
      <c r="H1583">
        <v>50</v>
      </c>
      <c r="I1583">
        <v>0</v>
      </c>
      <c r="J1583">
        <v>0</v>
      </c>
      <c r="K1583">
        <v>0</v>
      </c>
      <c r="L1583">
        <v>0</v>
      </c>
      <c r="M1583">
        <v>0</v>
      </c>
      <c r="N1583">
        <v>0</v>
      </c>
      <c r="O1583">
        <v>0</v>
      </c>
      <c r="P1583">
        <v>0</v>
      </c>
    </row>
    <row r="1584" spans="1:16" customFormat="1" hidden="1" x14ac:dyDescent="0.35">
      <c r="A1584" t="s">
        <v>54</v>
      </c>
      <c r="B1584" t="s">
        <v>69</v>
      </c>
      <c r="C1584">
        <v>15</v>
      </c>
      <c r="D1584">
        <v>15</v>
      </c>
      <c r="E1584">
        <v>0</v>
      </c>
      <c r="F1584">
        <v>0</v>
      </c>
      <c r="G1584">
        <v>0</v>
      </c>
      <c r="H1584">
        <v>0</v>
      </c>
      <c r="I1584">
        <v>0</v>
      </c>
      <c r="J1584">
        <v>0</v>
      </c>
      <c r="K1584">
        <v>0</v>
      </c>
      <c r="L1584">
        <v>0</v>
      </c>
      <c r="M1584">
        <v>0</v>
      </c>
      <c r="N1584">
        <v>0</v>
      </c>
      <c r="O1584">
        <v>0</v>
      </c>
      <c r="P1584">
        <v>0</v>
      </c>
    </row>
    <row r="1585" spans="1:16" customFormat="1" hidden="1" x14ac:dyDescent="0.35">
      <c r="A1585" t="s">
        <v>55</v>
      </c>
      <c r="B1585" t="s">
        <v>69</v>
      </c>
      <c r="C1585">
        <v>15</v>
      </c>
      <c r="D1585">
        <v>15</v>
      </c>
      <c r="E1585">
        <v>0</v>
      </c>
      <c r="F1585">
        <v>0</v>
      </c>
      <c r="G1585">
        <v>0</v>
      </c>
      <c r="H1585">
        <v>0</v>
      </c>
      <c r="I1585">
        <v>0</v>
      </c>
      <c r="J1585">
        <v>0</v>
      </c>
      <c r="K1585">
        <v>0</v>
      </c>
      <c r="L1585">
        <v>0</v>
      </c>
      <c r="M1585">
        <v>0</v>
      </c>
      <c r="N1585">
        <v>0</v>
      </c>
      <c r="O1585">
        <v>0</v>
      </c>
      <c r="P1585">
        <v>0</v>
      </c>
    </row>
    <row r="1586" spans="1:16" customFormat="1" hidden="1" x14ac:dyDescent="0.35">
      <c r="A1586" t="s">
        <v>62</v>
      </c>
      <c r="B1586" t="s">
        <v>69</v>
      </c>
      <c r="C1586">
        <v>20</v>
      </c>
      <c r="D1586">
        <v>0</v>
      </c>
      <c r="E1586">
        <v>0</v>
      </c>
      <c r="F1586">
        <v>0</v>
      </c>
      <c r="G1586">
        <v>0</v>
      </c>
      <c r="H1586">
        <v>0</v>
      </c>
      <c r="I1586">
        <v>0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0</v>
      </c>
      <c r="P1586">
        <v>20</v>
      </c>
    </row>
    <row r="1587" spans="1:16" customFormat="1" hidden="1" x14ac:dyDescent="0.35">
      <c r="A1587" t="s">
        <v>63</v>
      </c>
      <c r="B1587" t="s">
        <v>69</v>
      </c>
      <c r="C1587">
        <v>10</v>
      </c>
      <c r="D1587">
        <v>10</v>
      </c>
      <c r="E1587">
        <v>0</v>
      </c>
      <c r="F1587">
        <v>0</v>
      </c>
      <c r="G1587">
        <v>0</v>
      </c>
      <c r="H1587">
        <v>0</v>
      </c>
      <c r="I1587">
        <v>0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0</v>
      </c>
      <c r="P1587">
        <v>0</v>
      </c>
    </row>
    <row r="1588" spans="1:16" customFormat="1" hidden="1" x14ac:dyDescent="0.35">
      <c r="A1588" t="s">
        <v>64</v>
      </c>
      <c r="B1588" t="s">
        <v>69</v>
      </c>
      <c r="C1588">
        <v>710</v>
      </c>
      <c r="D1588">
        <v>530</v>
      </c>
      <c r="E1588">
        <v>120</v>
      </c>
      <c r="F1588">
        <v>4</v>
      </c>
      <c r="G1588">
        <v>10</v>
      </c>
      <c r="H1588">
        <v>0</v>
      </c>
      <c r="I1588">
        <v>10</v>
      </c>
      <c r="J1588">
        <v>0</v>
      </c>
      <c r="K1588">
        <v>0</v>
      </c>
      <c r="L1588">
        <v>0</v>
      </c>
      <c r="M1588">
        <v>0</v>
      </c>
      <c r="N1588">
        <v>0</v>
      </c>
      <c r="O1588">
        <v>25</v>
      </c>
      <c r="P1588">
        <v>0</v>
      </c>
    </row>
    <row r="1589" spans="1:16" customFormat="1" hidden="1" x14ac:dyDescent="0.35">
      <c r="A1589" t="s">
        <v>69</v>
      </c>
      <c r="B1589" t="s">
        <v>69</v>
      </c>
      <c r="C1589" s="1">
        <v>16145</v>
      </c>
      <c r="D1589" s="1">
        <v>12605</v>
      </c>
      <c r="E1589" s="1">
        <v>1175</v>
      </c>
      <c r="F1589">
        <v>190</v>
      </c>
      <c r="G1589">
        <v>70</v>
      </c>
      <c r="H1589">
        <v>25</v>
      </c>
      <c r="I1589">
        <v>0</v>
      </c>
      <c r="J1589">
        <v>70</v>
      </c>
      <c r="K1589">
        <v>0</v>
      </c>
      <c r="L1589">
        <v>0</v>
      </c>
      <c r="M1589">
        <v>0</v>
      </c>
      <c r="N1589">
        <v>0</v>
      </c>
      <c r="O1589">
        <v>70</v>
      </c>
      <c r="P1589">
        <v>60</v>
      </c>
    </row>
    <row r="1590" spans="1:16" customFormat="1" hidden="1" x14ac:dyDescent="0.35">
      <c r="A1590" t="s">
        <v>22</v>
      </c>
      <c r="B1590" t="s">
        <v>70</v>
      </c>
      <c r="C1590">
        <v>40</v>
      </c>
      <c r="D1590">
        <v>25</v>
      </c>
      <c r="E1590">
        <v>0</v>
      </c>
      <c r="F1590">
        <v>0</v>
      </c>
      <c r="G1590">
        <v>0</v>
      </c>
      <c r="H1590">
        <v>0</v>
      </c>
      <c r="I1590">
        <v>0</v>
      </c>
      <c r="J1590">
        <v>0</v>
      </c>
      <c r="K1590">
        <v>0</v>
      </c>
      <c r="L1590">
        <v>0</v>
      </c>
      <c r="M1590">
        <v>0</v>
      </c>
      <c r="N1590">
        <v>0</v>
      </c>
      <c r="O1590">
        <v>0</v>
      </c>
      <c r="P1590">
        <v>10</v>
      </c>
    </row>
    <row r="1591" spans="1:16" customFormat="1" hidden="1" x14ac:dyDescent="0.35">
      <c r="A1591" t="s">
        <v>24</v>
      </c>
      <c r="B1591" t="s">
        <v>70</v>
      </c>
      <c r="C1591">
        <v>10</v>
      </c>
      <c r="D1591">
        <v>10</v>
      </c>
      <c r="E1591">
        <v>0</v>
      </c>
      <c r="F1591">
        <v>0</v>
      </c>
      <c r="G1591">
        <v>0</v>
      </c>
      <c r="H1591">
        <v>0</v>
      </c>
      <c r="I1591">
        <v>0</v>
      </c>
      <c r="J1591">
        <v>0</v>
      </c>
      <c r="K1591">
        <v>0</v>
      </c>
      <c r="L1591">
        <v>0</v>
      </c>
      <c r="M1591">
        <v>0</v>
      </c>
      <c r="N1591">
        <v>0</v>
      </c>
      <c r="O1591">
        <v>0</v>
      </c>
      <c r="P1591">
        <v>0</v>
      </c>
    </row>
    <row r="1592" spans="1:16" customFormat="1" hidden="1" x14ac:dyDescent="0.35">
      <c r="A1592" t="s">
        <v>28</v>
      </c>
      <c r="B1592" t="s">
        <v>70</v>
      </c>
      <c r="C1592">
        <v>20</v>
      </c>
      <c r="D1592">
        <v>20</v>
      </c>
      <c r="E1592">
        <v>0</v>
      </c>
      <c r="F1592">
        <v>0</v>
      </c>
      <c r="G1592">
        <v>0</v>
      </c>
      <c r="H1592">
        <v>0</v>
      </c>
      <c r="I1592">
        <v>0</v>
      </c>
      <c r="J1592">
        <v>0</v>
      </c>
      <c r="K1592">
        <v>0</v>
      </c>
      <c r="L1592">
        <v>0</v>
      </c>
      <c r="M1592">
        <v>0</v>
      </c>
      <c r="N1592">
        <v>0</v>
      </c>
      <c r="O1592">
        <v>0</v>
      </c>
      <c r="P1592">
        <v>0</v>
      </c>
    </row>
    <row r="1593" spans="1:16" customFormat="1" hidden="1" x14ac:dyDescent="0.35">
      <c r="A1593" t="s">
        <v>30</v>
      </c>
      <c r="B1593" t="s">
        <v>70</v>
      </c>
      <c r="C1593">
        <v>55</v>
      </c>
      <c r="D1593">
        <v>45</v>
      </c>
      <c r="E1593">
        <v>10</v>
      </c>
      <c r="F1593">
        <v>0</v>
      </c>
      <c r="G1593">
        <v>0</v>
      </c>
      <c r="H1593">
        <v>0</v>
      </c>
      <c r="I1593">
        <v>0</v>
      </c>
      <c r="J1593">
        <v>0</v>
      </c>
      <c r="K1593">
        <v>0</v>
      </c>
      <c r="L1593">
        <v>0</v>
      </c>
      <c r="M1593">
        <v>0</v>
      </c>
      <c r="N1593">
        <v>0</v>
      </c>
      <c r="O1593">
        <v>0</v>
      </c>
      <c r="P1593">
        <v>0</v>
      </c>
    </row>
    <row r="1594" spans="1:16" customFormat="1" hidden="1" x14ac:dyDescent="0.35">
      <c r="A1594" t="s">
        <v>79</v>
      </c>
      <c r="B1594" t="s">
        <v>70</v>
      </c>
      <c r="C1594">
        <v>4</v>
      </c>
      <c r="D1594">
        <v>4</v>
      </c>
      <c r="E1594">
        <v>0</v>
      </c>
      <c r="F1594">
        <v>0</v>
      </c>
      <c r="G1594">
        <v>0</v>
      </c>
      <c r="H1594">
        <v>0</v>
      </c>
      <c r="I1594">
        <v>0</v>
      </c>
      <c r="J1594">
        <v>0</v>
      </c>
      <c r="K1594">
        <v>0</v>
      </c>
      <c r="L1594">
        <v>0</v>
      </c>
      <c r="M1594">
        <v>0</v>
      </c>
      <c r="N1594">
        <v>0</v>
      </c>
      <c r="O1594">
        <v>0</v>
      </c>
      <c r="P1594">
        <v>0</v>
      </c>
    </row>
    <row r="1595" spans="1:16" customFormat="1" hidden="1" x14ac:dyDescent="0.35">
      <c r="A1595" t="s">
        <v>33</v>
      </c>
      <c r="B1595" t="s">
        <v>70</v>
      </c>
      <c r="C1595">
        <v>475</v>
      </c>
      <c r="D1595">
        <v>470</v>
      </c>
      <c r="E1595">
        <v>0</v>
      </c>
      <c r="F1595">
        <v>10</v>
      </c>
      <c r="G1595">
        <v>0</v>
      </c>
      <c r="H1595">
        <v>0</v>
      </c>
      <c r="I1595">
        <v>0</v>
      </c>
      <c r="J1595">
        <v>0</v>
      </c>
      <c r="K1595">
        <v>0</v>
      </c>
      <c r="L1595">
        <v>0</v>
      </c>
      <c r="M1595">
        <v>0</v>
      </c>
      <c r="N1595">
        <v>0</v>
      </c>
      <c r="O1595">
        <v>0</v>
      </c>
      <c r="P1595">
        <v>0</v>
      </c>
    </row>
    <row r="1596" spans="1:16" customFormat="1" hidden="1" x14ac:dyDescent="0.35">
      <c r="A1596" t="s">
        <v>75</v>
      </c>
      <c r="B1596" t="s">
        <v>70</v>
      </c>
      <c r="C1596">
        <v>15</v>
      </c>
      <c r="D1596">
        <v>0</v>
      </c>
      <c r="E1596">
        <v>15</v>
      </c>
      <c r="F1596">
        <v>0</v>
      </c>
      <c r="G1596">
        <v>0</v>
      </c>
      <c r="H1596">
        <v>0</v>
      </c>
      <c r="I1596">
        <v>0</v>
      </c>
      <c r="J1596">
        <v>0</v>
      </c>
      <c r="K1596">
        <v>0</v>
      </c>
      <c r="L1596">
        <v>0</v>
      </c>
      <c r="M1596">
        <v>0</v>
      </c>
      <c r="N1596">
        <v>0</v>
      </c>
      <c r="O1596">
        <v>0</v>
      </c>
      <c r="P1596">
        <v>0</v>
      </c>
    </row>
    <row r="1597" spans="1:16" customFormat="1" hidden="1" x14ac:dyDescent="0.35">
      <c r="A1597" t="s">
        <v>34</v>
      </c>
      <c r="B1597" t="s">
        <v>70</v>
      </c>
      <c r="C1597">
        <v>4</v>
      </c>
      <c r="D1597">
        <v>4</v>
      </c>
      <c r="E1597">
        <v>0</v>
      </c>
      <c r="F1597">
        <v>0</v>
      </c>
      <c r="G1597">
        <v>0</v>
      </c>
      <c r="H1597">
        <v>0</v>
      </c>
      <c r="I1597">
        <v>0</v>
      </c>
      <c r="J1597">
        <v>0</v>
      </c>
      <c r="K1597">
        <v>0</v>
      </c>
      <c r="L1597">
        <v>0</v>
      </c>
      <c r="M1597">
        <v>0</v>
      </c>
      <c r="N1597">
        <v>0</v>
      </c>
      <c r="O1597">
        <v>0</v>
      </c>
      <c r="P1597">
        <v>0</v>
      </c>
    </row>
    <row r="1598" spans="1:16" customFormat="1" hidden="1" x14ac:dyDescent="0.35">
      <c r="A1598" t="s">
        <v>36</v>
      </c>
      <c r="B1598" t="s">
        <v>70</v>
      </c>
      <c r="C1598" s="1">
        <v>38330</v>
      </c>
      <c r="D1598" s="1">
        <v>32030</v>
      </c>
      <c r="E1598" s="1">
        <v>3485</v>
      </c>
      <c r="F1598">
        <v>875</v>
      </c>
      <c r="G1598">
        <v>310</v>
      </c>
      <c r="H1598">
        <v>210</v>
      </c>
      <c r="I1598">
        <v>215</v>
      </c>
      <c r="J1598">
        <v>240</v>
      </c>
      <c r="K1598">
        <v>0</v>
      </c>
      <c r="L1598">
        <v>0</v>
      </c>
      <c r="M1598">
        <v>25</v>
      </c>
      <c r="N1598">
        <v>35</v>
      </c>
      <c r="O1598">
        <v>70</v>
      </c>
      <c r="P1598">
        <v>480</v>
      </c>
    </row>
    <row r="1599" spans="1:16" customFormat="1" hidden="1" x14ac:dyDescent="0.35">
      <c r="A1599" t="s">
        <v>41</v>
      </c>
      <c r="B1599" t="s">
        <v>70</v>
      </c>
      <c r="C1599">
        <v>20</v>
      </c>
      <c r="D1599">
        <v>20</v>
      </c>
      <c r="E1599">
        <v>0</v>
      </c>
      <c r="F1599">
        <v>0</v>
      </c>
      <c r="G1599">
        <v>0</v>
      </c>
      <c r="H1599">
        <v>0</v>
      </c>
      <c r="I1599">
        <v>0</v>
      </c>
      <c r="J1599">
        <v>0</v>
      </c>
      <c r="K1599">
        <v>0</v>
      </c>
      <c r="L1599">
        <v>0</v>
      </c>
      <c r="M1599">
        <v>0</v>
      </c>
      <c r="N1599">
        <v>0</v>
      </c>
      <c r="O1599">
        <v>0</v>
      </c>
      <c r="P1599">
        <v>0</v>
      </c>
    </row>
    <row r="1600" spans="1:16" customFormat="1" hidden="1" x14ac:dyDescent="0.35">
      <c r="A1600" t="s">
        <v>77</v>
      </c>
      <c r="B1600" t="s">
        <v>70</v>
      </c>
      <c r="C1600">
        <v>4</v>
      </c>
      <c r="D1600">
        <v>4</v>
      </c>
      <c r="E1600">
        <v>0</v>
      </c>
      <c r="F1600">
        <v>0</v>
      </c>
      <c r="G1600">
        <v>0</v>
      </c>
      <c r="H1600">
        <v>0</v>
      </c>
      <c r="I1600">
        <v>0</v>
      </c>
      <c r="J1600">
        <v>0</v>
      </c>
      <c r="K1600">
        <v>0</v>
      </c>
      <c r="L1600">
        <v>0</v>
      </c>
      <c r="M1600">
        <v>0</v>
      </c>
      <c r="N1600">
        <v>0</v>
      </c>
      <c r="O1600">
        <v>0</v>
      </c>
      <c r="P1600">
        <v>0</v>
      </c>
    </row>
    <row r="1601" spans="1:16" customFormat="1" hidden="1" x14ac:dyDescent="0.35">
      <c r="A1601" t="s">
        <v>42</v>
      </c>
      <c r="B1601" t="s">
        <v>70</v>
      </c>
      <c r="C1601">
        <v>35</v>
      </c>
      <c r="D1601">
        <v>25</v>
      </c>
      <c r="E1601">
        <v>0</v>
      </c>
      <c r="F1601">
        <v>0</v>
      </c>
      <c r="G1601">
        <v>0</v>
      </c>
      <c r="H1601">
        <v>0</v>
      </c>
      <c r="I1601">
        <v>0</v>
      </c>
      <c r="J1601">
        <v>0</v>
      </c>
      <c r="K1601">
        <v>0</v>
      </c>
      <c r="L1601">
        <v>0</v>
      </c>
      <c r="M1601">
        <v>0</v>
      </c>
      <c r="N1601">
        <v>0</v>
      </c>
      <c r="O1601">
        <v>0</v>
      </c>
      <c r="P1601">
        <v>4</v>
      </c>
    </row>
    <row r="1602" spans="1:16" customFormat="1" hidden="1" x14ac:dyDescent="0.35">
      <c r="A1602" t="s">
        <v>45</v>
      </c>
      <c r="B1602" t="s">
        <v>70</v>
      </c>
      <c r="C1602">
        <v>850</v>
      </c>
      <c r="D1602">
        <v>755</v>
      </c>
      <c r="E1602">
        <v>80</v>
      </c>
      <c r="F1602">
        <v>0</v>
      </c>
      <c r="G1602">
        <v>4</v>
      </c>
      <c r="H1602">
        <v>0</v>
      </c>
      <c r="I1602">
        <v>0</v>
      </c>
      <c r="J1602">
        <v>0</v>
      </c>
      <c r="K1602">
        <v>0</v>
      </c>
      <c r="L1602">
        <v>0</v>
      </c>
      <c r="M1602">
        <v>0</v>
      </c>
      <c r="N1602">
        <v>0</v>
      </c>
      <c r="O1602">
        <v>0</v>
      </c>
      <c r="P1602">
        <v>0</v>
      </c>
    </row>
    <row r="1603" spans="1:16" customFormat="1" hidden="1" x14ac:dyDescent="0.35">
      <c r="A1603" t="s">
        <v>46</v>
      </c>
      <c r="B1603" t="s">
        <v>70</v>
      </c>
      <c r="C1603">
        <v>10</v>
      </c>
      <c r="D1603">
        <v>10</v>
      </c>
      <c r="E1603">
        <v>0</v>
      </c>
      <c r="F1603">
        <v>0</v>
      </c>
      <c r="G1603">
        <v>0</v>
      </c>
      <c r="H1603">
        <v>0</v>
      </c>
      <c r="I1603">
        <v>0</v>
      </c>
      <c r="J1603">
        <v>0</v>
      </c>
      <c r="K1603">
        <v>0</v>
      </c>
      <c r="L1603">
        <v>0</v>
      </c>
      <c r="M1603">
        <v>0</v>
      </c>
      <c r="N1603">
        <v>0</v>
      </c>
      <c r="O1603">
        <v>0</v>
      </c>
      <c r="P1603">
        <v>0</v>
      </c>
    </row>
    <row r="1604" spans="1:16" customFormat="1" hidden="1" x14ac:dyDescent="0.35">
      <c r="A1604" t="s">
        <v>47</v>
      </c>
      <c r="B1604" t="s">
        <v>70</v>
      </c>
      <c r="C1604">
        <v>555</v>
      </c>
      <c r="D1604">
        <v>335</v>
      </c>
      <c r="E1604">
        <v>45</v>
      </c>
      <c r="F1604">
        <v>125</v>
      </c>
      <c r="G1604">
        <v>0</v>
      </c>
      <c r="H1604">
        <v>20</v>
      </c>
      <c r="I1604">
        <v>10</v>
      </c>
      <c r="J1604">
        <v>0</v>
      </c>
      <c r="K1604">
        <v>0</v>
      </c>
      <c r="L1604">
        <v>0</v>
      </c>
      <c r="M1604">
        <v>0</v>
      </c>
      <c r="N1604">
        <v>0</v>
      </c>
      <c r="O1604">
        <v>0</v>
      </c>
      <c r="P1604">
        <v>15</v>
      </c>
    </row>
    <row r="1605" spans="1:16" customFormat="1" hidden="1" x14ac:dyDescent="0.35">
      <c r="A1605" t="s">
        <v>50</v>
      </c>
      <c r="B1605" t="s">
        <v>70</v>
      </c>
      <c r="C1605">
        <v>565</v>
      </c>
      <c r="D1605">
        <v>425</v>
      </c>
      <c r="E1605">
        <v>85</v>
      </c>
      <c r="F1605">
        <v>15</v>
      </c>
      <c r="G1605">
        <v>0</v>
      </c>
      <c r="H1605">
        <v>10</v>
      </c>
      <c r="I1605">
        <v>0</v>
      </c>
      <c r="J1605">
        <v>0</v>
      </c>
      <c r="K1605">
        <v>10</v>
      </c>
      <c r="L1605">
        <v>0</v>
      </c>
      <c r="M1605">
        <v>0</v>
      </c>
      <c r="N1605">
        <v>0</v>
      </c>
      <c r="O1605">
        <v>10</v>
      </c>
      <c r="P1605">
        <v>4</v>
      </c>
    </row>
    <row r="1606" spans="1:16" customFormat="1" hidden="1" x14ac:dyDescent="0.35">
      <c r="A1606" t="s">
        <v>51</v>
      </c>
      <c r="B1606" t="s">
        <v>70</v>
      </c>
      <c r="C1606">
        <v>345</v>
      </c>
      <c r="D1606">
        <v>235</v>
      </c>
      <c r="E1606">
        <v>45</v>
      </c>
      <c r="F1606">
        <v>0</v>
      </c>
      <c r="G1606">
        <v>0</v>
      </c>
      <c r="H1606">
        <v>0</v>
      </c>
      <c r="I1606">
        <v>0</v>
      </c>
      <c r="J1606">
        <v>0</v>
      </c>
      <c r="K1606">
        <v>0</v>
      </c>
      <c r="L1606">
        <v>0</v>
      </c>
      <c r="M1606">
        <v>0</v>
      </c>
      <c r="N1606">
        <v>0</v>
      </c>
      <c r="O1606">
        <v>15</v>
      </c>
      <c r="P1606">
        <v>55</v>
      </c>
    </row>
    <row r="1607" spans="1:16" customFormat="1" hidden="1" x14ac:dyDescent="0.35">
      <c r="A1607" t="s">
        <v>54</v>
      </c>
      <c r="B1607" t="s">
        <v>70</v>
      </c>
      <c r="C1607">
        <v>180</v>
      </c>
      <c r="D1607">
        <v>180</v>
      </c>
      <c r="E1607">
        <v>0</v>
      </c>
      <c r="F1607">
        <v>0</v>
      </c>
      <c r="G1607">
        <v>0</v>
      </c>
      <c r="H1607">
        <v>0</v>
      </c>
      <c r="I1607">
        <v>0</v>
      </c>
      <c r="J1607">
        <v>0</v>
      </c>
      <c r="K1607">
        <v>0</v>
      </c>
      <c r="L1607">
        <v>0</v>
      </c>
      <c r="M1607">
        <v>0</v>
      </c>
      <c r="N1607">
        <v>0</v>
      </c>
      <c r="O1607">
        <v>0</v>
      </c>
      <c r="P1607">
        <v>0</v>
      </c>
    </row>
    <row r="1608" spans="1:16" customFormat="1" hidden="1" x14ac:dyDescent="0.35">
      <c r="A1608" t="s">
        <v>55</v>
      </c>
      <c r="B1608" t="s">
        <v>70</v>
      </c>
      <c r="C1608">
        <v>30</v>
      </c>
      <c r="D1608">
        <v>30</v>
      </c>
      <c r="E1608">
        <v>0</v>
      </c>
      <c r="F1608">
        <v>0</v>
      </c>
      <c r="G1608">
        <v>0</v>
      </c>
      <c r="H1608">
        <v>0</v>
      </c>
      <c r="I1608">
        <v>0</v>
      </c>
      <c r="J1608">
        <v>0</v>
      </c>
      <c r="K1608">
        <v>0</v>
      </c>
      <c r="L1608">
        <v>0</v>
      </c>
      <c r="M1608">
        <v>0</v>
      </c>
      <c r="N1608">
        <v>0</v>
      </c>
      <c r="O1608">
        <v>0</v>
      </c>
      <c r="P1608">
        <v>0</v>
      </c>
    </row>
    <row r="1609" spans="1:16" customFormat="1" hidden="1" x14ac:dyDescent="0.35">
      <c r="A1609" t="s">
        <v>56</v>
      </c>
      <c r="B1609" t="s">
        <v>70</v>
      </c>
      <c r="C1609" s="1">
        <v>2175</v>
      </c>
      <c r="D1609" s="1">
        <v>1895</v>
      </c>
      <c r="E1609">
        <v>185</v>
      </c>
      <c r="F1609">
        <v>35</v>
      </c>
      <c r="G1609">
        <v>20</v>
      </c>
      <c r="H1609">
        <v>0</v>
      </c>
      <c r="I1609">
        <v>0</v>
      </c>
      <c r="J1609">
        <v>20</v>
      </c>
      <c r="K1609">
        <v>0</v>
      </c>
      <c r="L1609">
        <v>0</v>
      </c>
      <c r="M1609">
        <v>4</v>
      </c>
      <c r="N1609">
        <v>0</v>
      </c>
      <c r="O1609">
        <v>0</v>
      </c>
      <c r="P1609">
        <v>0</v>
      </c>
    </row>
    <row r="1610" spans="1:16" customFormat="1" hidden="1" x14ac:dyDescent="0.35">
      <c r="A1610" t="s">
        <v>57</v>
      </c>
      <c r="B1610" t="s">
        <v>70</v>
      </c>
      <c r="C1610">
        <v>120</v>
      </c>
      <c r="D1610">
        <v>120</v>
      </c>
      <c r="E1610">
        <v>0</v>
      </c>
      <c r="F1610">
        <v>0</v>
      </c>
      <c r="G1610">
        <v>0</v>
      </c>
      <c r="H1610">
        <v>0</v>
      </c>
      <c r="I1610">
        <v>0</v>
      </c>
      <c r="J1610">
        <v>0</v>
      </c>
      <c r="K1610">
        <v>0</v>
      </c>
      <c r="L1610">
        <v>0</v>
      </c>
      <c r="M1610">
        <v>0</v>
      </c>
      <c r="N1610">
        <v>0</v>
      </c>
      <c r="O1610">
        <v>0</v>
      </c>
      <c r="P1610">
        <v>0</v>
      </c>
    </row>
    <row r="1611" spans="1:16" customFormat="1" hidden="1" x14ac:dyDescent="0.35">
      <c r="A1611" t="s">
        <v>58</v>
      </c>
      <c r="B1611" t="s">
        <v>70</v>
      </c>
      <c r="C1611">
        <v>25</v>
      </c>
      <c r="D1611">
        <v>25</v>
      </c>
      <c r="E1611">
        <v>0</v>
      </c>
      <c r="F1611">
        <v>0</v>
      </c>
      <c r="G1611">
        <v>0</v>
      </c>
      <c r="H1611">
        <v>0</v>
      </c>
      <c r="I1611">
        <v>0</v>
      </c>
      <c r="J1611">
        <v>0</v>
      </c>
      <c r="K1611">
        <v>0</v>
      </c>
      <c r="L1611">
        <v>0</v>
      </c>
      <c r="M1611">
        <v>0</v>
      </c>
      <c r="N1611">
        <v>0</v>
      </c>
      <c r="O1611">
        <v>0</v>
      </c>
      <c r="P1611">
        <v>0</v>
      </c>
    </row>
    <row r="1612" spans="1:16" customFormat="1" hidden="1" x14ac:dyDescent="0.35">
      <c r="A1612" t="s">
        <v>62</v>
      </c>
      <c r="B1612" t="s">
        <v>70</v>
      </c>
      <c r="C1612">
        <v>25</v>
      </c>
      <c r="D1612">
        <v>25</v>
      </c>
      <c r="E1612">
        <v>0</v>
      </c>
      <c r="F1612">
        <v>0</v>
      </c>
      <c r="G1612">
        <v>0</v>
      </c>
      <c r="H1612">
        <v>0</v>
      </c>
      <c r="I1612">
        <v>0</v>
      </c>
      <c r="J1612">
        <v>0</v>
      </c>
      <c r="K1612">
        <v>0</v>
      </c>
      <c r="L1612">
        <v>0</v>
      </c>
      <c r="M1612">
        <v>0</v>
      </c>
      <c r="N1612">
        <v>0</v>
      </c>
      <c r="O1612">
        <v>0</v>
      </c>
      <c r="P1612">
        <v>0</v>
      </c>
    </row>
    <row r="1613" spans="1:16" customFormat="1" hidden="1" x14ac:dyDescent="0.35">
      <c r="A1613" t="s">
        <v>63</v>
      </c>
      <c r="B1613" t="s">
        <v>70</v>
      </c>
      <c r="C1613">
        <v>4</v>
      </c>
      <c r="D1613">
        <v>0</v>
      </c>
      <c r="E1613">
        <v>0</v>
      </c>
      <c r="F1613">
        <v>0</v>
      </c>
      <c r="G1613">
        <v>0</v>
      </c>
      <c r="H1613">
        <v>0</v>
      </c>
      <c r="I1613">
        <v>0</v>
      </c>
      <c r="J1613">
        <v>0</v>
      </c>
      <c r="K1613">
        <v>0</v>
      </c>
      <c r="L1613">
        <v>0</v>
      </c>
      <c r="M1613">
        <v>0</v>
      </c>
      <c r="N1613">
        <v>0</v>
      </c>
      <c r="O1613">
        <v>0</v>
      </c>
      <c r="P1613">
        <v>4</v>
      </c>
    </row>
    <row r="1614" spans="1:16" customFormat="1" hidden="1" x14ac:dyDescent="0.35">
      <c r="A1614" t="s">
        <v>68</v>
      </c>
      <c r="B1614" t="s">
        <v>70</v>
      </c>
      <c r="C1614">
        <v>105</v>
      </c>
      <c r="D1614">
        <v>105</v>
      </c>
      <c r="E1614">
        <v>0</v>
      </c>
      <c r="F1614">
        <v>0</v>
      </c>
      <c r="G1614">
        <v>0</v>
      </c>
      <c r="H1614">
        <v>0</v>
      </c>
      <c r="I1614">
        <v>0</v>
      </c>
      <c r="J1614">
        <v>0</v>
      </c>
      <c r="K1614">
        <v>0</v>
      </c>
      <c r="L1614">
        <v>0</v>
      </c>
      <c r="M1614">
        <v>0</v>
      </c>
      <c r="N1614">
        <v>0</v>
      </c>
      <c r="O1614">
        <v>0</v>
      </c>
      <c r="P1614">
        <v>0</v>
      </c>
    </row>
    <row r="1615" spans="1:16" customFormat="1" hidden="1" x14ac:dyDescent="0.35">
      <c r="A1615" t="s">
        <v>70</v>
      </c>
      <c r="B1615" t="s">
        <v>70</v>
      </c>
      <c r="C1615" s="1">
        <v>309345</v>
      </c>
      <c r="D1615" s="1">
        <v>234515</v>
      </c>
      <c r="E1615" s="1">
        <v>27620</v>
      </c>
      <c r="F1615" s="1">
        <v>6800</v>
      </c>
      <c r="G1615" s="1">
        <v>2855</v>
      </c>
      <c r="H1615">
        <v>835</v>
      </c>
      <c r="I1615">
        <v>405</v>
      </c>
      <c r="J1615" s="1">
        <v>2560</v>
      </c>
      <c r="K1615">
        <v>40</v>
      </c>
      <c r="L1615">
        <v>0</v>
      </c>
      <c r="M1615">
        <v>75</v>
      </c>
      <c r="N1615">
        <v>80</v>
      </c>
      <c r="O1615" s="1">
        <v>1160</v>
      </c>
      <c r="P1615" s="1">
        <v>1430</v>
      </c>
    </row>
    <row r="1616" spans="1:16" customFormat="1" hidden="1" x14ac:dyDescent="0.35">
      <c r="A1616" t="s">
        <v>22</v>
      </c>
      <c r="B1616" t="s">
        <v>71</v>
      </c>
      <c r="C1616">
        <v>320</v>
      </c>
      <c r="D1616">
        <v>130</v>
      </c>
      <c r="E1616">
        <v>4</v>
      </c>
      <c r="F1616">
        <v>10</v>
      </c>
      <c r="G1616">
        <v>0</v>
      </c>
      <c r="H1616">
        <v>0</v>
      </c>
      <c r="I1616">
        <v>10</v>
      </c>
      <c r="J1616">
        <v>15</v>
      </c>
      <c r="K1616">
        <v>0</v>
      </c>
      <c r="L1616">
        <v>0</v>
      </c>
      <c r="M1616">
        <v>140</v>
      </c>
      <c r="N1616">
        <v>0</v>
      </c>
      <c r="O1616">
        <v>0</v>
      </c>
      <c r="P1616">
        <v>0</v>
      </c>
    </row>
    <row r="1617" spans="1:16" customFormat="1" hidden="1" x14ac:dyDescent="0.35">
      <c r="A1617" t="s">
        <v>24</v>
      </c>
      <c r="B1617" t="s">
        <v>71</v>
      </c>
      <c r="C1617">
        <v>35</v>
      </c>
      <c r="D1617">
        <v>35</v>
      </c>
      <c r="E1617">
        <v>0</v>
      </c>
      <c r="F1617">
        <v>0</v>
      </c>
      <c r="G1617">
        <v>0</v>
      </c>
      <c r="H1617">
        <v>0</v>
      </c>
      <c r="I1617">
        <v>0</v>
      </c>
      <c r="J1617">
        <v>0</v>
      </c>
      <c r="K1617">
        <v>0</v>
      </c>
      <c r="L1617">
        <v>0</v>
      </c>
      <c r="M1617">
        <v>0</v>
      </c>
      <c r="N1617">
        <v>0</v>
      </c>
      <c r="O1617">
        <v>0</v>
      </c>
      <c r="P1617">
        <v>0</v>
      </c>
    </row>
    <row r="1618" spans="1:16" customFormat="1" hidden="1" x14ac:dyDescent="0.35">
      <c r="A1618" t="s">
        <v>25</v>
      </c>
      <c r="B1618" t="s">
        <v>71</v>
      </c>
      <c r="C1618">
        <v>105</v>
      </c>
      <c r="D1618">
        <v>100</v>
      </c>
      <c r="E1618">
        <v>4</v>
      </c>
      <c r="F1618">
        <v>0</v>
      </c>
      <c r="G1618">
        <v>0</v>
      </c>
      <c r="H1618">
        <v>0</v>
      </c>
      <c r="I1618">
        <v>0</v>
      </c>
      <c r="J1618">
        <v>0</v>
      </c>
      <c r="K1618">
        <v>0</v>
      </c>
      <c r="L1618">
        <v>0</v>
      </c>
      <c r="M1618">
        <v>0</v>
      </c>
      <c r="N1618">
        <v>0</v>
      </c>
      <c r="O1618">
        <v>0</v>
      </c>
      <c r="P1618">
        <v>0</v>
      </c>
    </row>
    <row r="1619" spans="1:16" customFormat="1" hidden="1" x14ac:dyDescent="0.35">
      <c r="A1619" t="s">
        <v>26</v>
      </c>
      <c r="B1619" t="s">
        <v>71</v>
      </c>
      <c r="C1619">
        <v>45</v>
      </c>
      <c r="D1619">
        <v>45</v>
      </c>
      <c r="E1619">
        <v>0</v>
      </c>
      <c r="F1619">
        <v>0</v>
      </c>
      <c r="G1619">
        <v>0</v>
      </c>
      <c r="H1619">
        <v>0</v>
      </c>
      <c r="I1619">
        <v>0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0</v>
      </c>
      <c r="P1619">
        <v>0</v>
      </c>
    </row>
    <row r="1620" spans="1:16" customFormat="1" hidden="1" x14ac:dyDescent="0.35">
      <c r="A1620" t="s">
        <v>27</v>
      </c>
      <c r="B1620" t="s">
        <v>71</v>
      </c>
      <c r="C1620">
        <v>970</v>
      </c>
      <c r="D1620">
        <v>795</v>
      </c>
      <c r="E1620">
        <v>115</v>
      </c>
      <c r="F1620">
        <v>30</v>
      </c>
      <c r="G1620">
        <v>15</v>
      </c>
      <c r="H1620">
        <v>15</v>
      </c>
      <c r="I1620">
        <v>0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0</v>
      </c>
      <c r="P1620">
        <v>0</v>
      </c>
    </row>
    <row r="1621" spans="1:16" customFormat="1" hidden="1" x14ac:dyDescent="0.35">
      <c r="A1621" t="s">
        <v>28</v>
      </c>
      <c r="B1621" t="s">
        <v>71</v>
      </c>
      <c r="C1621">
        <v>595</v>
      </c>
      <c r="D1621">
        <v>430</v>
      </c>
      <c r="E1621">
        <v>50</v>
      </c>
      <c r="F1621">
        <v>30</v>
      </c>
      <c r="G1621">
        <v>0</v>
      </c>
      <c r="H1621">
        <v>0</v>
      </c>
      <c r="I1621">
        <v>4</v>
      </c>
      <c r="J1621">
        <v>15</v>
      </c>
      <c r="K1621">
        <v>0</v>
      </c>
      <c r="L1621">
        <v>10</v>
      </c>
      <c r="M1621">
        <v>15</v>
      </c>
      <c r="N1621">
        <v>0</v>
      </c>
      <c r="O1621">
        <v>0</v>
      </c>
      <c r="P1621">
        <v>0</v>
      </c>
    </row>
    <row r="1622" spans="1:16" customFormat="1" hidden="1" x14ac:dyDescent="0.35">
      <c r="A1622" t="s">
        <v>29</v>
      </c>
      <c r="B1622" t="s">
        <v>71</v>
      </c>
      <c r="C1622" s="1">
        <v>1040</v>
      </c>
      <c r="D1622">
        <v>865</v>
      </c>
      <c r="E1622">
        <v>180</v>
      </c>
      <c r="F1622">
        <v>0</v>
      </c>
      <c r="G1622">
        <v>0</v>
      </c>
      <c r="H1622">
        <v>0</v>
      </c>
      <c r="I1622">
        <v>0</v>
      </c>
      <c r="J1622">
        <v>0</v>
      </c>
      <c r="K1622">
        <v>0</v>
      </c>
      <c r="L1622">
        <v>0</v>
      </c>
      <c r="M1622">
        <v>0</v>
      </c>
      <c r="N1622">
        <v>0</v>
      </c>
      <c r="O1622">
        <v>0</v>
      </c>
      <c r="P1622">
        <v>0</v>
      </c>
    </row>
    <row r="1623" spans="1:16" customFormat="1" hidden="1" x14ac:dyDescent="0.35">
      <c r="A1623" t="s">
        <v>30</v>
      </c>
      <c r="B1623" t="s">
        <v>71</v>
      </c>
      <c r="C1623">
        <v>40</v>
      </c>
      <c r="D1623">
        <v>20</v>
      </c>
      <c r="E1623">
        <v>0</v>
      </c>
      <c r="F1623">
        <v>0</v>
      </c>
      <c r="G1623">
        <v>0</v>
      </c>
      <c r="H1623">
        <v>0</v>
      </c>
      <c r="I1623">
        <v>0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20</v>
      </c>
      <c r="P1623">
        <v>0</v>
      </c>
    </row>
    <row r="1624" spans="1:16" customFormat="1" hidden="1" x14ac:dyDescent="0.35">
      <c r="A1624" t="s">
        <v>31</v>
      </c>
      <c r="B1624" t="s">
        <v>71</v>
      </c>
      <c r="C1624">
        <v>95</v>
      </c>
      <c r="D1624">
        <v>75</v>
      </c>
      <c r="E1624">
        <v>0</v>
      </c>
      <c r="F1624">
        <v>0</v>
      </c>
      <c r="G1624">
        <v>0</v>
      </c>
      <c r="H1624">
        <v>0</v>
      </c>
      <c r="I1624">
        <v>0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0</v>
      </c>
      <c r="P1624">
        <v>0</v>
      </c>
    </row>
    <row r="1625" spans="1:16" customFormat="1" hidden="1" x14ac:dyDescent="0.35">
      <c r="A1625" t="s">
        <v>34</v>
      </c>
      <c r="B1625" t="s">
        <v>71</v>
      </c>
      <c r="C1625">
        <v>110</v>
      </c>
      <c r="D1625">
        <v>75</v>
      </c>
      <c r="E1625">
        <v>0</v>
      </c>
      <c r="F1625">
        <v>0</v>
      </c>
      <c r="G1625">
        <v>0</v>
      </c>
      <c r="H1625">
        <v>0</v>
      </c>
      <c r="I1625">
        <v>0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0</v>
      </c>
      <c r="P1625">
        <v>0</v>
      </c>
    </row>
    <row r="1626" spans="1:16" customFormat="1" hidden="1" x14ac:dyDescent="0.35">
      <c r="A1626" t="s">
        <v>36</v>
      </c>
      <c r="B1626" t="s">
        <v>71</v>
      </c>
      <c r="C1626">
        <v>160</v>
      </c>
      <c r="D1626">
        <v>110</v>
      </c>
      <c r="E1626">
        <v>4</v>
      </c>
      <c r="F1626">
        <v>0</v>
      </c>
      <c r="G1626">
        <v>0</v>
      </c>
      <c r="H1626">
        <v>0</v>
      </c>
      <c r="I1626">
        <v>0</v>
      </c>
      <c r="J1626">
        <v>20</v>
      </c>
      <c r="K1626">
        <v>0</v>
      </c>
      <c r="L1626">
        <v>0</v>
      </c>
      <c r="M1626">
        <v>0</v>
      </c>
      <c r="N1626">
        <v>0</v>
      </c>
      <c r="O1626">
        <v>0</v>
      </c>
      <c r="P1626">
        <v>0</v>
      </c>
    </row>
    <row r="1627" spans="1:16" customFormat="1" hidden="1" x14ac:dyDescent="0.35">
      <c r="A1627" t="s">
        <v>38</v>
      </c>
      <c r="B1627" t="s">
        <v>71</v>
      </c>
      <c r="C1627">
        <v>45</v>
      </c>
      <c r="D1627">
        <v>45</v>
      </c>
      <c r="E1627">
        <v>0</v>
      </c>
      <c r="F1627">
        <v>0</v>
      </c>
      <c r="G1627">
        <v>0</v>
      </c>
      <c r="H1627">
        <v>0</v>
      </c>
      <c r="I1627">
        <v>0</v>
      </c>
      <c r="J1627">
        <v>0</v>
      </c>
      <c r="K1627">
        <v>0</v>
      </c>
      <c r="L1627">
        <v>0</v>
      </c>
      <c r="M1627">
        <v>0</v>
      </c>
      <c r="N1627">
        <v>0</v>
      </c>
      <c r="O1627">
        <v>0</v>
      </c>
      <c r="P1627">
        <v>0</v>
      </c>
    </row>
    <row r="1628" spans="1:16" customFormat="1" hidden="1" x14ac:dyDescent="0.35">
      <c r="A1628" t="s">
        <v>40</v>
      </c>
      <c r="B1628" t="s">
        <v>71</v>
      </c>
      <c r="C1628">
        <v>4</v>
      </c>
      <c r="D1628">
        <v>4</v>
      </c>
      <c r="E1628">
        <v>0</v>
      </c>
      <c r="F1628">
        <v>0</v>
      </c>
      <c r="G1628">
        <v>0</v>
      </c>
      <c r="H1628">
        <v>0</v>
      </c>
      <c r="I1628">
        <v>0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0</v>
      </c>
    </row>
    <row r="1629" spans="1:16" customFormat="1" hidden="1" x14ac:dyDescent="0.35">
      <c r="A1629" t="s">
        <v>41</v>
      </c>
      <c r="B1629" t="s">
        <v>71</v>
      </c>
      <c r="C1629">
        <v>45</v>
      </c>
      <c r="D1629">
        <v>35</v>
      </c>
      <c r="E1629">
        <v>0</v>
      </c>
      <c r="F1629">
        <v>10</v>
      </c>
      <c r="G1629">
        <v>0</v>
      </c>
      <c r="H1629">
        <v>0</v>
      </c>
      <c r="I1629">
        <v>0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0</v>
      </c>
    </row>
    <row r="1630" spans="1:16" customFormat="1" hidden="1" x14ac:dyDescent="0.35">
      <c r="A1630" t="s">
        <v>80</v>
      </c>
      <c r="B1630" t="s">
        <v>71</v>
      </c>
      <c r="C1630">
        <v>4</v>
      </c>
      <c r="D1630">
        <v>4</v>
      </c>
      <c r="E1630">
        <v>0</v>
      </c>
      <c r="F1630">
        <v>0</v>
      </c>
      <c r="G1630">
        <v>0</v>
      </c>
      <c r="H1630">
        <v>0</v>
      </c>
      <c r="I1630">
        <v>0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0</v>
      </c>
    </row>
    <row r="1631" spans="1:16" customFormat="1" hidden="1" x14ac:dyDescent="0.35">
      <c r="A1631" t="s">
        <v>42</v>
      </c>
      <c r="B1631" t="s">
        <v>71</v>
      </c>
      <c r="C1631">
        <v>130</v>
      </c>
      <c r="D1631">
        <v>110</v>
      </c>
      <c r="E1631">
        <v>0</v>
      </c>
      <c r="F1631">
        <v>15</v>
      </c>
      <c r="G1631">
        <v>0</v>
      </c>
      <c r="H1631">
        <v>0</v>
      </c>
      <c r="I1631">
        <v>0</v>
      </c>
      <c r="J1631">
        <v>4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0</v>
      </c>
    </row>
    <row r="1632" spans="1:16" customFormat="1" hidden="1" x14ac:dyDescent="0.35">
      <c r="A1632" t="s">
        <v>43</v>
      </c>
      <c r="B1632" t="s">
        <v>71</v>
      </c>
      <c r="C1632">
        <v>105</v>
      </c>
      <c r="D1632">
        <v>80</v>
      </c>
      <c r="E1632">
        <v>10</v>
      </c>
      <c r="F1632">
        <v>0</v>
      </c>
      <c r="G1632">
        <v>0</v>
      </c>
      <c r="H1632">
        <v>0</v>
      </c>
      <c r="I1632">
        <v>0</v>
      </c>
      <c r="J1632">
        <v>0</v>
      </c>
      <c r="K1632">
        <v>0</v>
      </c>
      <c r="L1632">
        <v>0</v>
      </c>
      <c r="M1632">
        <v>0</v>
      </c>
      <c r="N1632">
        <v>0</v>
      </c>
      <c r="O1632">
        <v>0</v>
      </c>
      <c r="P1632">
        <v>0</v>
      </c>
    </row>
    <row r="1633" spans="1:16" customFormat="1" hidden="1" x14ac:dyDescent="0.35">
      <c r="A1633" t="s">
        <v>44</v>
      </c>
      <c r="B1633" t="s">
        <v>71</v>
      </c>
      <c r="C1633">
        <v>60</v>
      </c>
      <c r="D1633">
        <v>45</v>
      </c>
      <c r="E1633">
        <v>0</v>
      </c>
      <c r="F1633">
        <v>0</v>
      </c>
      <c r="G1633">
        <v>0</v>
      </c>
      <c r="H1633">
        <v>0</v>
      </c>
      <c r="I1633">
        <v>0</v>
      </c>
      <c r="J1633">
        <v>0</v>
      </c>
      <c r="K1633">
        <v>0</v>
      </c>
      <c r="L1633">
        <v>0</v>
      </c>
      <c r="M1633">
        <v>10</v>
      </c>
      <c r="N1633">
        <v>0</v>
      </c>
      <c r="O1633">
        <v>0</v>
      </c>
      <c r="P1633">
        <v>0</v>
      </c>
    </row>
    <row r="1634" spans="1:16" customFormat="1" hidden="1" x14ac:dyDescent="0.35">
      <c r="A1634" t="s">
        <v>45</v>
      </c>
      <c r="B1634" t="s">
        <v>71</v>
      </c>
      <c r="C1634">
        <v>15</v>
      </c>
      <c r="D1634">
        <v>0</v>
      </c>
      <c r="E1634">
        <v>0</v>
      </c>
      <c r="F1634">
        <v>0</v>
      </c>
      <c r="G1634">
        <v>0</v>
      </c>
      <c r="H1634">
        <v>0</v>
      </c>
      <c r="I1634">
        <v>0</v>
      </c>
      <c r="J1634">
        <v>15</v>
      </c>
      <c r="K1634">
        <v>0</v>
      </c>
      <c r="L1634">
        <v>0</v>
      </c>
      <c r="M1634">
        <v>0</v>
      </c>
      <c r="N1634">
        <v>0</v>
      </c>
      <c r="O1634">
        <v>0</v>
      </c>
      <c r="P1634">
        <v>0</v>
      </c>
    </row>
    <row r="1635" spans="1:16" customFormat="1" hidden="1" x14ac:dyDescent="0.35">
      <c r="A1635" t="s">
        <v>46</v>
      </c>
      <c r="B1635" t="s">
        <v>71</v>
      </c>
      <c r="C1635" s="1">
        <v>3130</v>
      </c>
      <c r="D1635" s="1">
        <v>2640</v>
      </c>
      <c r="E1635">
        <v>255</v>
      </c>
      <c r="F1635">
        <v>25</v>
      </c>
      <c r="G1635">
        <v>35</v>
      </c>
      <c r="H1635">
        <v>0</v>
      </c>
      <c r="I1635">
        <v>20</v>
      </c>
      <c r="J1635">
        <v>35</v>
      </c>
      <c r="K1635">
        <v>0</v>
      </c>
      <c r="L1635">
        <v>0</v>
      </c>
      <c r="M1635">
        <v>30</v>
      </c>
      <c r="N1635">
        <v>0</v>
      </c>
      <c r="O1635">
        <v>65</v>
      </c>
      <c r="P1635">
        <v>10</v>
      </c>
    </row>
    <row r="1636" spans="1:16" customFormat="1" hidden="1" x14ac:dyDescent="0.35">
      <c r="A1636" t="s">
        <v>48</v>
      </c>
      <c r="B1636" t="s">
        <v>71</v>
      </c>
      <c r="C1636" s="1">
        <v>30700</v>
      </c>
      <c r="D1636" s="1">
        <v>26165</v>
      </c>
      <c r="E1636" s="1">
        <v>2640</v>
      </c>
      <c r="F1636">
        <v>495</v>
      </c>
      <c r="G1636">
        <v>185</v>
      </c>
      <c r="H1636">
        <v>115</v>
      </c>
      <c r="I1636">
        <v>65</v>
      </c>
      <c r="J1636">
        <v>270</v>
      </c>
      <c r="K1636">
        <v>25</v>
      </c>
      <c r="L1636">
        <v>0</v>
      </c>
      <c r="M1636">
        <v>50</v>
      </c>
      <c r="N1636">
        <v>80</v>
      </c>
      <c r="O1636">
        <v>145</v>
      </c>
      <c r="P1636">
        <v>200</v>
      </c>
    </row>
    <row r="1637" spans="1:16" customFormat="1" hidden="1" x14ac:dyDescent="0.35">
      <c r="A1637" t="s">
        <v>50</v>
      </c>
      <c r="B1637" t="s">
        <v>71</v>
      </c>
      <c r="C1637">
        <v>70</v>
      </c>
      <c r="D1637">
        <v>60</v>
      </c>
      <c r="E1637">
        <v>0</v>
      </c>
      <c r="F1637">
        <v>10</v>
      </c>
      <c r="G1637">
        <v>0</v>
      </c>
      <c r="H1637">
        <v>0</v>
      </c>
      <c r="I1637">
        <v>0</v>
      </c>
      <c r="J1637">
        <v>0</v>
      </c>
      <c r="K1637">
        <v>0</v>
      </c>
      <c r="L1637">
        <v>0</v>
      </c>
      <c r="M1637">
        <v>0</v>
      </c>
      <c r="N1637">
        <v>0</v>
      </c>
      <c r="O1637">
        <v>0</v>
      </c>
      <c r="P1637">
        <v>0</v>
      </c>
    </row>
    <row r="1638" spans="1:16" customFormat="1" hidden="1" x14ac:dyDescent="0.35">
      <c r="A1638" t="s">
        <v>51</v>
      </c>
      <c r="B1638" t="s">
        <v>71</v>
      </c>
      <c r="C1638">
        <v>30</v>
      </c>
      <c r="D1638">
        <v>30</v>
      </c>
      <c r="E1638">
        <v>0</v>
      </c>
      <c r="F1638">
        <v>0</v>
      </c>
      <c r="G1638">
        <v>0</v>
      </c>
      <c r="H1638">
        <v>0</v>
      </c>
      <c r="I1638">
        <v>0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0</v>
      </c>
    </row>
    <row r="1639" spans="1:16" customFormat="1" hidden="1" x14ac:dyDescent="0.35">
      <c r="A1639" t="s">
        <v>52</v>
      </c>
      <c r="B1639" t="s">
        <v>71</v>
      </c>
      <c r="C1639">
        <v>85</v>
      </c>
      <c r="D1639">
        <v>35</v>
      </c>
      <c r="E1639">
        <v>0</v>
      </c>
      <c r="F1639">
        <v>10</v>
      </c>
      <c r="G1639">
        <v>0</v>
      </c>
      <c r="H1639">
        <v>0</v>
      </c>
      <c r="I1639">
        <v>0</v>
      </c>
      <c r="J1639">
        <v>4</v>
      </c>
      <c r="K1639">
        <v>0</v>
      </c>
      <c r="L1639">
        <v>0</v>
      </c>
      <c r="M1639">
        <v>30</v>
      </c>
      <c r="N1639">
        <v>0</v>
      </c>
      <c r="O1639">
        <v>0</v>
      </c>
      <c r="P1639">
        <v>0</v>
      </c>
    </row>
    <row r="1640" spans="1:16" customFormat="1" hidden="1" x14ac:dyDescent="0.35">
      <c r="A1640" t="s">
        <v>53</v>
      </c>
      <c r="B1640" t="s">
        <v>71</v>
      </c>
      <c r="C1640">
        <v>845</v>
      </c>
      <c r="D1640">
        <v>635</v>
      </c>
      <c r="E1640">
        <v>155</v>
      </c>
      <c r="F1640">
        <v>10</v>
      </c>
      <c r="G1640">
        <v>10</v>
      </c>
      <c r="H1640">
        <v>25</v>
      </c>
      <c r="I1640">
        <v>0</v>
      </c>
      <c r="J1640">
        <v>0</v>
      </c>
      <c r="K1640">
        <v>0</v>
      </c>
      <c r="L1640">
        <v>0</v>
      </c>
      <c r="M1640">
        <v>0</v>
      </c>
      <c r="N1640">
        <v>0</v>
      </c>
      <c r="O1640">
        <v>10</v>
      </c>
      <c r="P1640">
        <v>0</v>
      </c>
    </row>
    <row r="1641" spans="1:16" customFormat="1" hidden="1" x14ac:dyDescent="0.35">
      <c r="A1641" t="s">
        <v>55</v>
      </c>
      <c r="B1641" t="s">
        <v>71</v>
      </c>
      <c r="C1641">
        <v>25</v>
      </c>
      <c r="D1641">
        <v>25</v>
      </c>
      <c r="E1641">
        <v>0</v>
      </c>
      <c r="F1641">
        <v>0</v>
      </c>
      <c r="G1641">
        <v>0</v>
      </c>
      <c r="H1641">
        <v>0</v>
      </c>
      <c r="I1641">
        <v>0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0</v>
      </c>
    </row>
    <row r="1642" spans="1:16" customFormat="1" hidden="1" x14ac:dyDescent="0.35">
      <c r="A1642" t="s">
        <v>57</v>
      </c>
      <c r="B1642" t="s">
        <v>71</v>
      </c>
      <c r="C1642">
        <v>190</v>
      </c>
      <c r="D1642">
        <v>115</v>
      </c>
      <c r="E1642">
        <v>0</v>
      </c>
      <c r="F1642">
        <v>0</v>
      </c>
      <c r="G1642">
        <v>0</v>
      </c>
      <c r="H1642">
        <v>0</v>
      </c>
      <c r="I1642">
        <v>0</v>
      </c>
      <c r="J1642">
        <v>0</v>
      </c>
      <c r="K1642">
        <v>0</v>
      </c>
      <c r="L1642">
        <v>0</v>
      </c>
      <c r="M1642">
        <v>50</v>
      </c>
      <c r="N1642">
        <v>0</v>
      </c>
      <c r="O1642">
        <v>0</v>
      </c>
      <c r="P1642">
        <v>0</v>
      </c>
    </row>
    <row r="1643" spans="1:16" customFormat="1" hidden="1" x14ac:dyDescent="0.35">
      <c r="A1643" t="s">
        <v>58</v>
      </c>
      <c r="B1643" t="s">
        <v>71</v>
      </c>
      <c r="C1643">
        <v>20</v>
      </c>
      <c r="D1643">
        <v>15</v>
      </c>
      <c r="E1643">
        <v>0</v>
      </c>
      <c r="F1643">
        <v>0</v>
      </c>
      <c r="G1643">
        <v>0</v>
      </c>
      <c r="H1643">
        <v>0</v>
      </c>
      <c r="I1643">
        <v>0</v>
      </c>
      <c r="J1643">
        <v>0</v>
      </c>
      <c r="K1643">
        <v>0</v>
      </c>
      <c r="L1643">
        <v>0</v>
      </c>
      <c r="M1643">
        <v>0</v>
      </c>
      <c r="N1643">
        <v>0</v>
      </c>
      <c r="O1643">
        <v>4</v>
      </c>
      <c r="P1643">
        <v>0</v>
      </c>
    </row>
    <row r="1644" spans="1:16" customFormat="1" hidden="1" x14ac:dyDescent="0.35">
      <c r="A1644" t="s">
        <v>59</v>
      </c>
      <c r="B1644" t="s">
        <v>71</v>
      </c>
      <c r="C1644">
        <v>25</v>
      </c>
      <c r="D1644">
        <v>15</v>
      </c>
      <c r="E1644">
        <v>10</v>
      </c>
      <c r="F1644">
        <v>0</v>
      </c>
      <c r="G1644">
        <v>0</v>
      </c>
      <c r="H1644">
        <v>0</v>
      </c>
      <c r="I1644">
        <v>0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0</v>
      </c>
    </row>
    <row r="1645" spans="1:16" customFormat="1" hidden="1" x14ac:dyDescent="0.35">
      <c r="A1645" t="s">
        <v>62</v>
      </c>
      <c r="B1645" t="s">
        <v>71</v>
      </c>
      <c r="C1645" s="1">
        <v>5105</v>
      </c>
      <c r="D1645" s="1">
        <v>4255</v>
      </c>
      <c r="E1645">
        <v>460</v>
      </c>
      <c r="F1645">
        <v>165</v>
      </c>
      <c r="G1645">
        <v>85</v>
      </c>
      <c r="H1645">
        <v>80</v>
      </c>
      <c r="I1645">
        <v>4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4</v>
      </c>
      <c r="P1645">
        <v>15</v>
      </c>
    </row>
    <row r="1646" spans="1:16" customFormat="1" hidden="1" x14ac:dyDescent="0.35">
      <c r="A1646" t="s">
        <v>63</v>
      </c>
      <c r="B1646" t="s">
        <v>71</v>
      </c>
      <c r="C1646">
        <v>205</v>
      </c>
      <c r="D1646">
        <v>90</v>
      </c>
      <c r="E1646">
        <v>0</v>
      </c>
      <c r="F1646">
        <v>115</v>
      </c>
      <c r="G1646">
        <v>0</v>
      </c>
      <c r="H1646">
        <v>0</v>
      </c>
      <c r="I1646">
        <v>0</v>
      </c>
      <c r="J1646">
        <v>0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0</v>
      </c>
    </row>
    <row r="1647" spans="1:16" customFormat="1" hidden="1" x14ac:dyDescent="0.35">
      <c r="A1647" t="s">
        <v>64</v>
      </c>
      <c r="B1647" t="s">
        <v>71</v>
      </c>
      <c r="C1647">
        <v>295</v>
      </c>
      <c r="D1647">
        <v>210</v>
      </c>
      <c r="E1647">
        <v>35</v>
      </c>
      <c r="F1647">
        <v>55</v>
      </c>
      <c r="G1647">
        <v>0</v>
      </c>
      <c r="H1647">
        <v>0</v>
      </c>
      <c r="I1647">
        <v>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0</v>
      </c>
    </row>
    <row r="1648" spans="1:16" customFormat="1" hidden="1" x14ac:dyDescent="0.35">
      <c r="A1648" t="s">
        <v>65</v>
      </c>
      <c r="B1648" t="s">
        <v>71</v>
      </c>
      <c r="C1648" s="1">
        <v>1835</v>
      </c>
      <c r="D1648" s="1">
        <v>1330</v>
      </c>
      <c r="E1648">
        <v>215</v>
      </c>
      <c r="F1648">
        <v>30</v>
      </c>
      <c r="G1648">
        <v>80</v>
      </c>
      <c r="H1648">
        <v>80</v>
      </c>
      <c r="I1648">
        <v>85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4</v>
      </c>
      <c r="P1648">
        <v>0</v>
      </c>
    </row>
    <row r="1649" spans="1:16" customFormat="1" hidden="1" x14ac:dyDescent="0.35">
      <c r="A1649" t="s">
        <v>66</v>
      </c>
      <c r="B1649" t="s">
        <v>71</v>
      </c>
      <c r="C1649">
        <v>145</v>
      </c>
      <c r="D1649">
        <v>45</v>
      </c>
      <c r="E1649">
        <v>15</v>
      </c>
      <c r="F1649">
        <v>85</v>
      </c>
      <c r="G1649">
        <v>0</v>
      </c>
      <c r="H1649">
        <v>0</v>
      </c>
      <c r="I1649">
        <v>0</v>
      </c>
      <c r="J1649">
        <v>0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0</v>
      </c>
    </row>
    <row r="1650" spans="1:16" customFormat="1" hidden="1" x14ac:dyDescent="0.35">
      <c r="A1650" t="s">
        <v>68</v>
      </c>
      <c r="B1650" t="s">
        <v>71</v>
      </c>
      <c r="C1650">
        <v>4</v>
      </c>
      <c r="D1650">
        <v>4</v>
      </c>
      <c r="E1650">
        <v>0</v>
      </c>
      <c r="F1650">
        <v>0</v>
      </c>
      <c r="G1650">
        <v>0</v>
      </c>
      <c r="H1650">
        <v>0</v>
      </c>
      <c r="I1650">
        <v>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0</v>
      </c>
    </row>
    <row r="1651" spans="1:16" customFormat="1" hidden="1" x14ac:dyDescent="0.35">
      <c r="A1651" t="s">
        <v>69</v>
      </c>
      <c r="B1651" t="s">
        <v>71</v>
      </c>
      <c r="C1651">
        <v>15</v>
      </c>
      <c r="D1651">
        <v>15</v>
      </c>
      <c r="E1651">
        <v>0</v>
      </c>
      <c r="F1651">
        <v>0</v>
      </c>
      <c r="G1651">
        <v>0</v>
      </c>
      <c r="H1651">
        <v>0</v>
      </c>
      <c r="I1651">
        <v>0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0</v>
      </c>
    </row>
    <row r="1652" spans="1:16" customFormat="1" hidden="1" x14ac:dyDescent="0.35">
      <c r="A1652" t="s">
        <v>70</v>
      </c>
      <c r="B1652" t="s">
        <v>71</v>
      </c>
      <c r="C1652">
        <v>10</v>
      </c>
      <c r="D1652">
        <v>10</v>
      </c>
      <c r="E1652">
        <v>0</v>
      </c>
      <c r="F1652">
        <v>0</v>
      </c>
      <c r="G1652">
        <v>0</v>
      </c>
      <c r="H1652">
        <v>0</v>
      </c>
      <c r="I1652">
        <v>0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0</v>
      </c>
    </row>
    <row r="1653" spans="1:16" customFormat="1" hidden="1" x14ac:dyDescent="0.35">
      <c r="A1653" t="s">
        <v>71</v>
      </c>
      <c r="B1653" t="s">
        <v>71</v>
      </c>
      <c r="C1653" s="1">
        <v>58070</v>
      </c>
      <c r="D1653" s="1">
        <v>34365</v>
      </c>
      <c r="E1653" s="1">
        <v>4560</v>
      </c>
      <c r="F1653">
        <v>975</v>
      </c>
      <c r="G1653">
        <v>485</v>
      </c>
      <c r="H1653">
        <v>120</v>
      </c>
      <c r="I1653">
        <v>75</v>
      </c>
      <c r="J1653" s="1">
        <v>1995</v>
      </c>
      <c r="K1653">
        <v>0</v>
      </c>
      <c r="L1653">
        <v>0</v>
      </c>
      <c r="M1653">
        <v>0</v>
      </c>
      <c r="N1653">
        <v>25</v>
      </c>
      <c r="O1653">
        <v>310</v>
      </c>
      <c r="P1653">
        <v>325</v>
      </c>
    </row>
    <row r="1654" spans="1:16" customFormat="1" hidden="1" x14ac:dyDescent="0.35">
      <c r="A1654" t="s">
        <v>72</v>
      </c>
      <c r="B1654" t="s">
        <v>71</v>
      </c>
      <c r="C1654">
        <v>640</v>
      </c>
      <c r="D1654">
        <v>465</v>
      </c>
      <c r="E1654">
        <v>45</v>
      </c>
      <c r="F1654">
        <v>40</v>
      </c>
      <c r="G1654">
        <v>25</v>
      </c>
      <c r="H1654">
        <v>50</v>
      </c>
      <c r="I1654">
        <v>10</v>
      </c>
      <c r="J1654">
        <v>0</v>
      </c>
      <c r="K1654">
        <v>0</v>
      </c>
      <c r="L1654">
        <v>0</v>
      </c>
      <c r="M1654">
        <v>0</v>
      </c>
      <c r="N1654">
        <v>0</v>
      </c>
      <c r="O1654">
        <v>0</v>
      </c>
      <c r="P1654">
        <v>0</v>
      </c>
    </row>
    <row r="1655" spans="1:16" customFormat="1" hidden="1" x14ac:dyDescent="0.35">
      <c r="A1655" t="s">
        <v>25</v>
      </c>
      <c r="B1655" t="s">
        <v>72</v>
      </c>
      <c r="C1655" s="1">
        <v>1140</v>
      </c>
      <c r="D1655">
        <v>995</v>
      </c>
      <c r="E1655">
        <v>80</v>
      </c>
      <c r="F1655">
        <v>45</v>
      </c>
      <c r="G1655">
        <v>10</v>
      </c>
      <c r="H1655">
        <v>0</v>
      </c>
      <c r="I1655">
        <v>0</v>
      </c>
      <c r="J1655">
        <v>0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0</v>
      </c>
    </row>
    <row r="1656" spans="1:16" customFormat="1" hidden="1" x14ac:dyDescent="0.35">
      <c r="A1656" t="s">
        <v>27</v>
      </c>
      <c r="B1656" t="s">
        <v>72</v>
      </c>
      <c r="C1656">
        <v>130</v>
      </c>
      <c r="D1656">
        <v>130</v>
      </c>
      <c r="E1656">
        <v>0</v>
      </c>
      <c r="F1656">
        <v>0</v>
      </c>
      <c r="G1656">
        <v>0</v>
      </c>
      <c r="H1656">
        <v>0</v>
      </c>
      <c r="I1656">
        <v>0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0</v>
      </c>
      <c r="P1656">
        <v>0</v>
      </c>
    </row>
    <row r="1657" spans="1:16" customFormat="1" hidden="1" x14ac:dyDescent="0.35">
      <c r="A1657" t="s">
        <v>29</v>
      </c>
      <c r="B1657" t="s">
        <v>72</v>
      </c>
      <c r="C1657">
        <v>70</v>
      </c>
      <c r="D1657">
        <v>30</v>
      </c>
      <c r="E1657">
        <v>20</v>
      </c>
      <c r="F1657">
        <v>15</v>
      </c>
      <c r="G1657">
        <v>0</v>
      </c>
      <c r="H1657">
        <v>0</v>
      </c>
      <c r="I1657">
        <v>0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0</v>
      </c>
    </row>
    <row r="1658" spans="1:16" customFormat="1" hidden="1" x14ac:dyDescent="0.35">
      <c r="A1658" t="s">
        <v>30</v>
      </c>
      <c r="B1658" t="s">
        <v>72</v>
      </c>
      <c r="C1658">
        <v>4</v>
      </c>
      <c r="D1658">
        <v>4</v>
      </c>
      <c r="E1658">
        <v>0</v>
      </c>
      <c r="F1658">
        <v>0</v>
      </c>
      <c r="G1658">
        <v>0</v>
      </c>
      <c r="H1658">
        <v>0</v>
      </c>
      <c r="I1658">
        <v>0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0</v>
      </c>
      <c r="P1658">
        <v>0</v>
      </c>
    </row>
    <row r="1659" spans="1:16" customFormat="1" hidden="1" x14ac:dyDescent="0.35">
      <c r="A1659" t="s">
        <v>32</v>
      </c>
      <c r="B1659" t="s">
        <v>72</v>
      </c>
      <c r="C1659">
        <v>20</v>
      </c>
      <c r="D1659">
        <v>20</v>
      </c>
      <c r="E1659">
        <v>0</v>
      </c>
      <c r="F1659">
        <v>0</v>
      </c>
      <c r="G1659">
        <v>0</v>
      </c>
      <c r="H1659">
        <v>0</v>
      </c>
      <c r="I1659">
        <v>0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</v>
      </c>
      <c r="P1659">
        <v>0</v>
      </c>
    </row>
    <row r="1660" spans="1:16" customFormat="1" hidden="1" x14ac:dyDescent="0.35">
      <c r="A1660" t="s">
        <v>78</v>
      </c>
      <c r="B1660" t="s">
        <v>72</v>
      </c>
      <c r="C1660">
        <v>4</v>
      </c>
      <c r="D1660">
        <v>4</v>
      </c>
      <c r="E1660">
        <v>0</v>
      </c>
      <c r="F1660">
        <v>0</v>
      </c>
      <c r="G1660">
        <v>0</v>
      </c>
      <c r="H1660">
        <v>0</v>
      </c>
      <c r="I1660">
        <v>0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0</v>
      </c>
      <c r="P1660">
        <v>0</v>
      </c>
    </row>
    <row r="1661" spans="1:16" customFormat="1" hidden="1" x14ac:dyDescent="0.35">
      <c r="A1661" t="s">
        <v>36</v>
      </c>
      <c r="B1661" t="s">
        <v>72</v>
      </c>
      <c r="C1661">
        <v>35</v>
      </c>
      <c r="D1661">
        <v>20</v>
      </c>
      <c r="E1661">
        <v>4</v>
      </c>
      <c r="F1661">
        <v>0</v>
      </c>
      <c r="G1661">
        <v>0</v>
      </c>
      <c r="H1661">
        <v>0</v>
      </c>
      <c r="I1661">
        <v>0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10</v>
      </c>
    </row>
    <row r="1662" spans="1:16" customFormat="1" hidden="1" x14ac:dyDescent="0.35">
      <c r="A1662" t="s">
        <v>42</v>
      </c>
      <c r="B1662" t="s">
        <v>72</v>
      </c>
      <c r="C1662">
        <v>10</v>
      </c>
      <c r="D1662">
        <v>10</v>
      </c>
      <c r="E1662">
        <v>0</v>
      </c>
      <c r="F1662">
        <v>0</v>
      </c>
      <c r="G1662">
        <v>0</v>
      </c>
      <c r="H1662">
        <v>0</v>
      </c>
      <c r="I1662">
        <v>0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0</v>
      </c>
      <c r="P1662">
        <v>0</v>
      </c>
    </row>
    <row r="1663" spans="1:16" customFormat="1" hidden="1" x14ac:dyDescent="0.35">
      <c r="A1663" t="s">
        <v>44</v>
      </c>
      <c r="B1663" t="s">
        <v>72</v>
      </c>
      <c r="C1663">
        <v>905</v>
      </c>
      <c r="D1663">
        <v>770</v>
      </c>
      <c r="E1663">
        <v>30</v>
      </c>
      <c r="F1663">
        <v>4</v>
      </c>
      <c r="G1663">
        <v>15</v>
      </c>
      <c r="H1663">
        <v>20</v>
      </c>
      <c r="I1663">
        <v>50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20</v>
      </c>
      <c r="P1663">
        <v>0</v>
      </c>
    </row>
    <row r="1664" spans="1:16" customFormat="1" hidden="1" x14ac:dyDescent="0.35">
      <c r="A1664" t="s">
        <v>45</v>
      </c>
      <c r="B1664" t="s">
        <v>72</v>
      </c>
      <c r="C1664">
        <v>10</v>
      </c>
      <c r="D1664">
        <v>10</v>
      </c>
      <c r="E1664">
        <v>0</v>
      </c>
      <c r="F1664">
        <v>0</v>
      </c>
      <c r="G1664">
        <v>0</v>
      </c>
      <c r="H1664">
        <v>0</v>
      </c>
      <c r="I1664">
        <v>0</v>
      </c>
      <c r="J1664">
        <v>0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0</v>
      </c>
    </row>
    <row r="1665" spans="1:16" customFormat="1" hidden="1" x14ac:dyDescent="0.35">
      <c r="A1665" t="s">
        <v>46</v>
      </c>
      <c r="B1665" t="s">
        <v>72</v>
      </c>
      <c r="C1665" s="1">
        <v>2200</v>
      </c>
      <c r="D1665" s="1">
        <v>1840</v>
      </c>
      <c r="E1665">
        <v>140</v>
      </c>
      <c r="F1665">
        <v>30</v>
      </c>
      <c r="G1665">
        <v>85</v>
      </c>
      <c r="H1665">
        <v>40</v>
      </c>
      <c r="I1665">
        <v>15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15</v>
      </c>
      <c r="P1665">
        <v>35</v>
      </c>
    </row>
    <row r="1666" spans="1:16" customFormat="1" hidden="1" x14ac:dyDescent="0.35">
      <c r="A1666" t="s">
        <v>47</v>
      </c>
      <c r="B1666" t="s">
        <v>72</v>
      </c>
      <c r="C1666">
        <v>75</v>
      </c>
      <c r="D1666">
        <v>30</v>
      </c>
      <c r="E1666">
        <v>50</v>
      </c>
      <c r="F1666">
        <v>0</v>
      </c>
      <c r="G1666">
        <v>0</v>
      </c>
      <c r="H1666">
        <v>0</v>
      </c>
      <c r="I1666">
        <v>0</v>
      </c>
      <c r="J1666">
        <v>0</v>
      </c>
      <c r="K1666">
        <v>0</v>
      </c>
      <c r="L1666">
        <v>0</v>
      </c>
      <c r="M1666">
        <v>0</v>
      </c>
      <c r="N1666">
        <v>0</v>
      </c>
      <c r="O1666">
        <v>0</v>
      </c>
      <c r="P1666">
        <v>0</v>
      </c>
    </row>
    <row r="1667" spans="1:16" customFormat="1" hidden="1" x14ac:dyDescent="0.35">
      <c r="A1667" t="s">
        <v>48</v>
      </c>
      <c r="B1667" t="s">
        <v>72</v>
      </c>
      <c r="C1667" s="1">
        <v>1115</v>
      </c>
      <c r="D1667">
        <v>960</v>
      </c>
      <c r="E1667">
        <v>60</v>
      </c>
      <c r="F1667">
        <v>45</v>
      </c>
      <c r="G1667">
        <v>0</v>
      </c>
      <c r="H1667">
        <v>4</v>
      </c>
      <c r="I1667">
        <v>20</v>
      </c>
      <c r="J1667">
        <v>10</v>
      </c>
      <c r="K1667">
        <v>0</v>
      </c>
      <c r="L1667">
        <v>0</v>
      </c>
      <c r="M1667">
        <v>0</v>
      </c>
      <c r="N1667">
        <v>0</v>
      </c>
      <c r="O1667">
        <v>15</v>
      </c>
      <c r="P1667">
        <v>0</v>
      </c>
    </row>
    <row r="1668" spans="1:16" customFormat="1" hidden="1" x14ac:dyDescent="0.35">
      <c r="A1668" t="s">
        <v>59</v>
      </c>
      <c r="B1668" t="s">
        <v>72</v>
      </c>
      <c r="C1668">
        <v>20</v>
      </c>
      <c r="D1668">
        <v>15</v>
      </c>
      <c r="E1668">
        <v>10</v>
      </c>
      <c r="F1668">
        <v>0</v>
      </c>
      <c r="G1668">
        <v>0</v>
      </c>
      <c r="H1668">
        <v>0</v>
      </c>
      <c r="I1668">
        <v>0</v>
      </c>
      <c r="J1668">
        <v>0</v>
      </c>
      <c r="K1668">
        <v>0</v>
      </c>
      <c r="L1668">
        <v>0</v>
      </c>
      <c r="M1668">
        <v>0</v>
      </c>
      <c r="N1668">
        <v>0</v>
      </c>
      <c r="O1668">
        <v>0</v>
      </c>
      <c r="P1668">
        <v>0</v>
      </c>
    </row>
    <row r="1669" spans="1:16" customFormat="1" hidden="1" x14ac:dyDescent="0.35">
      <c r="A1669" t="s">
        <v>62</v>
      </c>
      <c r="B1669" t="s">
        <v>72</v>
      </c>
      <c r="C1669">
        <v>45</v>
      </c>
      <c r="D1669">
        <v>45</v>
      </c>
      <c r="E1669">
        <v>0</v>
      </c>
      <c r="F1669">
        <v>0</v>
      </c>
      <c r="G1669">
        <v>0</v>
      </c>
      <c r="H1669">
        <v>0</v>
      </c>
      <c r="I1669">
        <v>0</v>
      </c>
      <c r="J1669">
        <v>0</v>
      </c>
      <c r="K1669">
        <v>0</v>
      </c>
      <c r="L1669">
        <v>0</v>
      </c>
      <c r="M1669">
        <v>0</v>
      </c>
      <c r="N1669">
        <v>0</v>
      </c>
      <c r="O1669">
        <v>0</v>
      </c>
      <c r="P1669">
        <v>0</v>
      </c>
    </row>
    <row r="1670" spans="1:16" customFormat="1" hidden="1" x14ac:dyDescent="0.35">
      <c r="A1670" t="s">
        <v>65</v>
      </c>
      <c r="B1670" t="s">
        <v>72</v>
      </c>
      <c r="C1670" s="1">
        <v>5555</v>
      </c>
      <c r="D1670" s="1">
        <v>4925</v>
      </c>
      <c r="E1670">
        <v>350</v>
      </c>
      <c r="F1670">
        <v>70</v>
      </c>
      <c r="G1670">
        <v>35</v>
      </c>
      <c r="H1670">
        <v>0</v>
      </c>
      <c r="I1670">
        <v>40</v>
      </c>
      <c r="J1670">
        <v>10</v>
      </c>
      <c r="K1670">
        <v>0</v>
      </c>
      <c r="L1670">
        <v>0</v>
      </c>
      <c r="M1670">
        <v>0</v>
      </c>
      <c r="N1670">
        <v>0</v>
      </c>
      <c r="O1670">
        <v>20</v>
      </c>
      <c r="P1670">
        <v>0</v>
      </c>
    </row>
    <row r="1671" spans="1:16" customFormat="1" hidden="1" x14ac:dyDescent="0.35">
      <c r="A1671" t="s">
        <v>66</v>
      </c>
      <c r="B1671" t="s">
        <v>72</v>
      </c>
      <c r="C1671">
        <v>4</v>
      </c>
      <c r="D1671">
        <v>0</v>
      </c>
      <c r="E1671">
        <v>4</v>
      </c>
      <c r="F1671">
        <v>0</v>
      </c>
      <c r="G1671">
        <v>0</v>
      </c>
      <c r="H1671">
        <v>0</v>
      </c>
      <c r="I1671">
        <v>0</v>
      </c>
      <c r="J1671">
        <v>0</v>
      </c>
      <c r="K1671">
        <v>0</v>
      </c>
      <c r="L1671">
        <v>0</v>
      </c>
      <c r="M1671">
        <v>0</v>
      </c>
      <c r="N1671">
        <v>0</v>
      </c>
      <c r="O1671">
        <v>0</v>
      </c>
      <c r="P1671">
        <v>0</v>
      </c>
    </row>
    <row r="1672" spans="1:16" customFormat="1" hidden="1" x14ac:dyDescent="0.35">
      <c r="A1672" t="s">
        <v>71</v>
      </c>
      <c r="B1672" t="s">
        <v>72</v>
      </c>
      <c r="C1672">
        <v>60</v>
      </c>
      <c r="D1672">
        <v>40</v>
      </c>
      <c r="E1672">
        <v>20</v>
      </c>
      <c r="F1672">
        <v>0</v>
      </c>
      <c r="G1672">
        <v>0</v>
      </c>
      <c r="H1672">
        <v>0</v>
      </c>
      <c r="I1672">
        <v>0</v>
      </c>
      <c r="J1672">
        <v>0</v>
      </c>
      <c r="K1672">
        <v>0</v>
      </c>
      <c r="L1672">
        <v>0</v>
      </c>
      <c r="M1672">
        <v>0</v>
      </c>
      <c r="N1672">
        <v>0</v>
      </c>
      <c r="O1672">
        <v>0</v>
      </c>
      <c r="P1672">
        <v>0</v>
      </c>
    </row>
    <row r="1673" spans="1:16" customFormat="1" hidden="1" x14ac:dyDescent="0.35">
      <c r="A1673" t="s">
        <v>72</v>
      </c>
      <c r="B1673" t="s">
        <v>72</v>
      </c>
      <c r="C1673" s="1">
        <v>12955</v>
      </c>
      <c r="D1673" s="1">
        <v>9425</v>
      </c>
      <c r="E1673" s="1">
        <v>1255</v>
      </c>
      <c r="F1673">
        <v>185</v>
      </c>
      <c r="G1673">
        <v>45</v>
      </c>
      <c r="H1673">
        <v>60</v>
      </c>
      <c r="I1673">
        <v>4</v>
      </c>
      <c r="J1673">
        <v>20</v>
      </c>
      <c r="K1673">
        <v>0</v>
      </c>
      <c r="L1673">
        <v>0</v>
      </c>
      <c r="M1673">
        <v>0</v>
      </c>
      <c r="N1673">
        <v>0</v>
      </c>
      <c r="O1673">
        <v>85</v>
      </c>
      <c r="P1673">
        <v>50</v>
      </c>
    </row>
    <row r="1675" spans="1:16" ht="58" x14ac:dyDescent="0.35">
      <c r="A1675" s="5" t="s">
        <v>0</v>
      </c>
      <c r="B1675" s="5" t="s">
        <v>1</v>
      </c>
      <c r="C1675" s="10" t="s">
        <v>90</v>
      </c>
      <c r="D1675" s="10" t="s">
        <v>4</v>
      </c>
      <c r="E1675" s="10" t="s">
        <v>5</v>
      </c>
      <c r="F1675" s="10" t="s">
        <v>6</v>
      </c>
      <c r="G1675" s="10" t="s">
        <v>7</v>
      </c>
      <c r="H1675" s="10" t="s">
        <v>8</v>
      </c>
      <c r="I1675" s="10" t="s">
        <v>9</v>
      </c>
      <c r="J1675" s="10" t="s">
        <v>10</v>
      </c>
      <c r="K1675" s="10" t="s">
        <v>11</v>
      </c>
      <c r="L1675" s="10" t="s">
        <v>13</v>
      </c>
      <c r="M1675" s="10" t="s">
        <v>17</v>
      </c>
      <c r="N1675" s="10" t="s">
        <v>18</v>
      </c>
      <c r="O1675" s="22" t="s">
        <v>19</v>
      </c>
    </row>
    <row r="1676" spans="1:16" x14ac:dyDescent="0.35">
      <c r="A1676" s="4" t="s">
        <v>52</v>
      </c>
      <c r="B1676" s="4" t="s">
        <v>52</v>
      </c>
      <c r="C1676" s="11">
        <f t="shared" ref="C1676:C1684" si="0">SUM(D1676:O1676)</f>
        <v>233145</v>
      </c>
      <c r="D1676" s="11">
        <v>96640</v>
      </c>
      <c r="E1676" s="11">
        <v>17805</v>
      </c>
      <c r="F1676" s="11">
        <v>3820</v>
      </c>
      <c r="G1676" s="11">
        <v>1385</v>
      </c>
      <c r="H1676" s="11">
        <v>515</v>
      </c>
      <c r="I1676" s="11">
        <v>335</v>
      </c>
      <c r="J1676" s="11">
        <v>91200</v>
      </c>
      <c r="K1676" s="11">
        <v>10145</v>
      </c>
      <c r="L1676" s="11">
        <v>1110</v>
      </c>
      <c r="M1676" s="11">
        <v>3015</v>
      </c>
      <c r="N1676" s="11">
        <v>3740</v>
      </c>
      <c r="O1676" s="19">
        <v>3435</v>
      </c>
    </row>
    <row r="1677" spans="1:16" x14ac:dyDescent="0.35">
      <c r="A1677" s="4" t="s">
        <v>55</v>
      </c>
      <c r="B1677" s="4" t="s">
        <v>52</v>
      </c>
      <c r="C1677" s="11">
        <f t="shared" si="0"/>
        <v>70355</v>
      </c>
      <c r="D1677" s="11">
        <v>49075</v>
      </c>
      <c r="E1677" s="11">
        <v>7310</v>
      </c>
      <c r="F1677" s="11">
        <v>1635</v>
      </c>
      <c r="G1677" s="11">
        <v>515</v>
      </c>
      <c r="H1677" s="11">
        <v>185</v>
      </c>
      <c r="I1677" s="11">
        <v>85</v>
      </c>
      <c r="J1677" s="11">
        <v>5310</v>
      </c>
      <c r="K1677" s="11">
        <v>230</v>
      </c>
      <c r="L1677" s="11">
        <v>4985</v>
      </c>
      <c r="M1677" s="11">
        <v>10</v>
      </c>
      <c r="N1677" s="11">
        <v>325</v>
      </c>
      <c r="O1677" s="19">
        <v>690</v>
      </c>
    </row>
    <row r="1678" spans="1:16" x14ac:dyDescent="0.35">
      <c r="A1678" s="4" t="s">
        <v>57</v>
      </c>
      <c r="B1678" s="4" t="s">
        <v>52</v>
      </c>
      <c r="C1678" s="11">
        <f t="shared" si="0"/>
        <v>14650</v>
      </c>
      <c r="D1678" s="11">
        <v>7455</v>
      </c>
      <c r="E1678" s="11">
        <v>975</v>
      </c>
      <c r="F1678" s="11">
        <v>140</v>
      </c>
      <c r="G1678" s="11">
        <v>55</v>
      </c>
      <c r="H1678" s="11">
        <v>25</v>
      </c>
      <c r="I1678" s="11">
        <v>35</v>
      </c>
      <c r="J1678" s="11">
        <v>720</v>
      </c>
      <c r="K1678" s="11">
        <v>60</v>
      </c>
      <c r="L1678" s="11">
        <v>5065</v>
      </c>
      <c r="M1678" s="11">
        <v>15</v>
      </c>
      <c r="N1678" s="11">
        <v>15</v>
      </c>
      <c r="O1678" s="19">
        <v>90</v>
      </c>
    </row>
    <row r="1679" spans="1:16" x14ac:dyDescent="0.35">
      <c r="A1679" s="4" t="s">
        <v>52</v>
      </c>
      <c r="B1679" s="4" t="s">
        <v>55</v>
      </c>
      <c r="C1679" s="11">
        <f t="shared" si="0"/>
        <v>47440</v>
      </c>
      <c r="D1679" s="11">
        <v>34880</v>
      </c>
      <c r="E1679" s="11">
        <v>3660</v>
      </c>
      <c r="F1679" s="11">
        <v>745</v>
      </c>
      <c r="G1679" s="11">
        <v>215</v>
      </c>
      <c r="H1679" s="11">
        <v>170</v>
      </c>
      <c r="I1679" s="11">
        <v>135</v>
      </c>
      <c r="J1679" s="11">
        <v>4675</v>
      </c>
      <c r="K1679" s="11">
        <v>230</v>
      </c>
      <c r="L1679" s="11">
        <v>1735</v>
      </c>
      <c r="M1679" s="11">
        <v>135</v>
      </c>
      <c r="N1679" s="11">
        <v>305</v>
      </c>
      <c r="O1679" s="19">
        <v>555</v>
      </c>
    </row>
    <row r="1680" spans="1:16" x14ac:dyDescent="0.35">
      <c r="A1680" s="4" t="s">
        <v>55</v>
      </c>
      <c r="B1680" s="4" t="s">
        <v>55</v>
      </c>
      <c r="C1680" s="11">
        <f t="shared" si="0"/>
        <v>190210</v>
      </c>
      <c r="D1680" s="11">
        <v>157070</v>
      </c>
      <c r="E1680" s="11">
        <v>17100</v>
      </c>
      <c r="F1680" s="11">
        <v>3305</v>
      </c>
      <c r="G1680" s="11">
        <v>1295</v>
      </c>
      <c r="H1680" s="11">
        <v>585</v>
      </c>
      <c r="I1680" s="11">
        <v>250</v>
      </c>
      <c r="J1680" s="11">
        <v>6595</v>
      </c>
      <c r="K1680" s="11">
        <v>80</v>
      </c>
      <c r="L1680" s="11">
        <v>1445</v>
      </c>
      <c r="M1680" s="11">
        <v>105</v>
      </c>
      <c r="N1680" s="11">
        <v>480</v>
      </c>
      <c r="O1680" s="19">
        <v>1900</v>
      </c>
    </row>
    <row r="1681" spans="1:15" x14ac:dyDescent="0.35">
      <c r="A1681" s="4" t="s">
        <v>57</v>
      </c>
      <c r="B1681" s="4" t="s">
        <v>55</v>
      </c>
      <c r="C1681" s="11">
        <f t="shared" si="0"/>
        <v>45675</v>
      </c>
      <c r="D1681" s="11">
        <v>35380</v>
      </c>
      <c r="E1681" s="11">
        <v>4095</v>
      </c>
      <c r="F1681" s="11">
        <v>780</v>
      </c>
      <c r="G1681" s="11">
        <v>235</v>
      </c>
      <c r="H1681" s="11">
        <v>180</v>
      </c>
      <c r="I1681" s="11">
        <v>285</v>
      </c>
      <c r="J1681" s="11">
        <v>1335</v>
      </c>
      <c r="K1681" s="11">
        <v>35</v>
      </c>
      <c r="L1681" s="11">
        <v>2515</v>
      </c>
      <c r="M1681" s="11">
        <v>10</v>
      </c>
      <c r="N1681" s="11">
        <v>140</v>
      </c>
      <c r="O1681" s="19">
        <v>685</v>
      </c>
    </row>
    <row r="1682" spans="1:15" x14ac:dyDescent="0.35">
      <c r="A1682" s="4" t="s">
        <v>52</v>
      </c>
      <c r="B1682" s="4" t="s">
        <v>57</v>
      </c>
      <c r="C1682" s="11">
        <f t="shared" si="0"/>
        <v>26750</v>
      </c>
      <c r="D1682" s="11">
        <v>12605</v>
      </c>
      <c r="E1682" s="11">
        <v>1540</v>
      </c>
      <c r="F1682" s="11">
        <v>250</v>
      </c>
      <c r="G1682" s="11">
        <v>95</v>
      </c>
      <c r="H1682" s="11">
        <v>20</v>
      </c>
      <c r="I1682" s="11">
        <v>140</v>
      </c>
      <c r="J1682" s="11">
        <v>6845</v>
      </c>
      <c r="K1682" s="11">
        <v>175</v>
      </c>
      <c r="L1682" s="11">
        <v>4045</v>
      </c>
      <c r="M1682" s="11">
        <v>35</v>
      </c>
      <c r="N1682" s="11">
        <v>95</v>
      </c>
      <c r="O1682" s="19">
        <v>905</v>
      </c>
    </row>
    <row r="1683" spans="1:15" x14ac:dyDescent="0.35">
      <c r="A1683" s="4" t="s">
        <v>55</v>
      </c>
      <c r="B1683" s="4" t="s">
        <v>57</v>
      </c>
      <c r="C1683" s="11">
        <f t="shared" si="0"/>
        <v>58640</v>
      </c>
      <c r="D1683" s="11">
        <v>47855</v>
      </c>
      <c r="E1683" s="11">
        <v>4910</v>
      </c>
      <c r="F1683" s="11">
        <v>750</v>
      </c>
      <c r="G1683" s="11">
        <v>415</v>
      </c>
      <c r="H1683" s="11">
        <v>100</v>
      </c>
      <c r="I1683" s="11">
        <v>65</v>
      </c>
      <c r="J1683" s="11">
        <v>1410</v>
      </c>
      <c r="K1683" s="11">
        <v>10</v>
      </c>
      <c r="L1683" s="11">
        <v>2445</v>
      </c>
      <c r="M1683" s="11">
        <v>45</v>
      </c>
      <c r="N1683" s="11">
        <v>215</v>
      </c>
      <c r="O1683" s="19">
        <v>420</v>
      </c>
    </row>
    <row r="1684" spans="1:15" x14ac:dyDescent="0.35">
      <c r="A1684" s="4" t="s">
        <v>57</v>
      </c>
      <c r="B1684" s="4" t="s">
        <v>57</v>
      </c>
      <c r="C1684" s="11">
        <f t="shared" si="0"/>
        <v>714140</v>
      </c>
      <c r="D1684" s="11">
        <v>598310</v>
      </c>
      <c r="E1684" s="11">
        <v>64550</v>
      </c>
      <c r="F1684" s="11">
        <v>10760</v>
      </c>
      <c r="G1684" s="11">
        <v>3225</v>
      </c>
      <c r="H1684" s="11">
        <v>1985</v>
      </c>
      <c r="I1684" s="11">
        <v>815</v>
      </c>
      <c r="J1684" s="11">
        <v>19105</v>
      </c>
      <c r="K1684" s="11">
        <v>1225</v>
      </c>
      <c r="L1684" s="11">
        <v>4790</v>
      </c>
      <c r="M1684" s="11">
        <v>1075</v>
      </c>
      <c r="N1684" s="11">
        <v>3020</v>
      </c>
      <c r="O1684" s="19">
        <v>5280</v>
      </c>
    </row>
    <row r="1685" spans="1:15" x14ac:dyDescent="0.35">
      <c r="A1685" s="28" t="s">
        <v>98</v>
      </c>
      <c r="B1685" s="28"/>
      <c r="C1685" s="25">
        <f>SUM(C1676:C1684)</f>
        <v>1401005</v>
      </c>
      <c r="D1685" s="11">
        <f t="shared" ref="D1685:O1685" si="1">SUM(D1676:D1684)</f>
        <v>1039270</v>
      </c>
      <c r="E1685" s="11">
        <f t="shared" si="1"/>
        <v>121945</v>
      </c>
      <c r="F1685" s="11">
        <f t="shared" si="1"/>
        <v>22185</v>
      </c>
      <c r="G1685" s="11">
        <f t="shared" si="1"/>
        <v>7435</v>
      </c>
      <c r="H1685" s="11">
        <f t="shared" si="1"/>
        <v>3765</v>
      </c>
      <c r="I1685" s="11">
        <f t="shared" si="1"/>
        <v>2145</v>
      </c>
      <c r="J1685" s="11">
        <f t="shared" si="1"/>
        <v>137195</v>
      </c>
      <c r="K1685" s="11">
        <f t="shared" si="1"/>
        <v>12190</v>
      </c>
      <c r="L1685" s="11">
        <f t="shared" si="1"/>
        <v>28135</v>
      </c>
      <c r="M1685" s="11">
        <f t="shared" si="1"/>
        <v>4445</v>
      </c>
      <c r="N1685" s="11">
        <f t="shared" si="1"/>
        <v>8335</v>
      </c>
      <c r="O1685" s="11">
        <f t="shared" si="1"/>
        <v>13960</v>
      </c>
    </row>
    <row r="1686" spans="1:15" x14ac:dyDescent="0.35">
      <c r="A1686" s="28" t="s">
        <v>99</v>
      </c>
      <c r="B1686" s="28"/>
      <c r="C1686" s="25">
        <f>SUM(C1677:C1684)</f>
        <v>1167860</v>
      </c>
      <c r="D1686" s="11">
        <f t="shared" ref="D1686:O1686" si="2">SUM(D1677:D1684)</f>
        <v>942630</v>
      </c>
      <c r="E1686" s="11">
        <f t="shared" si="2"/>
        <v>104140</v>
      </c>
      <c r="F1686" s="11">
        <f t="shared" si="2"/>
        <v>18365</v>
      </c>
      <c r="G1686" s="11">
        <f t="shared" si="2"/>
        <v>6050</v>
      </c>
      <c r="H1686" s="11">
        <f t="shared" si="2"/>
        <v>3250</v>
      </c>
      <c r="I1686" s="11">
        <f t="shared" si="2"/>
        <v>1810</v>
      </c>
      <c r="J1686" s="11">
        <f t="shared" si="2"/>
        <v>45995</v>
      </c>
      <c r="K1686" s="11">
        <f t="shared" si="2"/>
        <v>2045</v>
      </c>
      <c r="L1686" s="11">
        <f t="shared" si="2"/>
        <v>27025</v>
      </c>
      <c r="M1686" s="11">
        <f t="shared" si="2"/>
        <v>1430</v>
      </c>
      <c r="N1686" s="11">
        <f t="shared" si="2"/>
        <v>4595</v>
      </c>
      <c r="O1686" s="11">
        <f t="shared" si="2"/>
        <v>10525</v>
      </c>
    </row>
  </sheetData>
  <autoFilter ref="A1:P1673" xr:uid="{00000000-0009-0000-0000-000002000000}">
    <filterColumn colId="0">
      <filters>
        <filter val="San Francisco"/>
        <filter val="San Mateo"/>
        <filter val="Santa Clara"/>
      </filters>
    </filterColumn>
    <filterColumn colId="1">
      <filters>
        <filter val="San Francisco"/>
        <filter val="San Mateo"/>
        <filter val="Santa Clara"/>
      </filters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filterMode="1"/>
  <dimension ref="A1:V1674"/>
  <sheetViews>
    <sheetView workbookViewId="0">
      <selection activeCell="A2" sqref="A2"/>
    </sheetView>
  </sheetViews>
  <sheetFormatPr defaultRowHeight="14.5" x14ac:dyDescent="0.35"/>
  <cols>
    <col min="1" max="1" width="14.453125" bestFit="1" customWidth="1"/>
    <col min="2" max="2" width="15.6328125" bestFit="1" customWidth="1"/>
  </cols>
  <sheetData>
    <row r="1" spans="1:22" x14ac:dyDescent="0.35">
      <c r="A1" s="165" t="s">
        <v>107</v>
      </c>
    </row>
    <row r="2" spans="1:22" s="2" customFormat="1" ht="72.650000000000006" customHeight="1" x14ac:dyDescent="0.3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</row>
    <row r="3" spans="1:22" hidden="1" x14ac:dyDescent="0.35">
      <c r="A3" t="s">
        <v>22</v>
      </c>
      <c r="B3" t="s">
        <v>22</v>
      </c>
      <c r="C3">
        <v>2016</v>
      </c>
      <c r="D3" s="1">
        <v>467980</v>
      </c>
      <c r="E3" s="1">
        <v>304545</v>
      </c>
      <c r="F3" s="1">
        <v>31525</v>
      </c>
      <c r="G3" s="1">
        <v>7000</v>
      </c>
      <c r="H3" s="1">
        <v>2700</v>
      </c>
      <c r="I3">
        <v>760</v>
      </c>
      <c r="J3">
        <v>425</v>
      </c>
      <c r="K3" s="1">
        <v>18495</v>
      </c>
      <c r="L3">
        <v>190</v>
      </c>
      <c r="M3" s="1">
        <v>12935</v>
      </c>
      <c r="N3" s="1">
        <v>1035</v>
      </c>
      <c r="O3">
        <v>30</v>
      </c>
      <c r="P3" s="1">
        <v>13650</v>
      </c>
      <c r="Q3" s="1">
        <v>25230</v>
      </c>
      <c r="R3">
        <v>315</v>
      </c>
      <c r="S3" s="1">
        <v>1415</v>
      </c>
      <c r="T3" s="1">
        <v>3840</v>
      </c>
      <c r="U3" s="1">
        <v>43890</v>
      </c>
      <c r="V3" t="s">
        <v>23</v>
      </c>
    </row>
    <row r="4" spans="1:22" hidden="1" x14ac:dyDescent="0.35">
      <c r="A4" t="s">
        <v>24</v>
      </c>
      <c r="B4" t="s">
        <v>22</v>
      </c>
      <c r="C4">
        <v>2016</v>
      </c>
      <c r="D4">
        <v>90</v>
      </c>
      <c r="E4">
        <v>90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 t="s">
        <v>23</v>
      </c>
    </row>
    <row r="5" spans="1:22" hidden="1" x14ac:dyDescent="0.35">
      <c r="A5" t="s">
        <v>25</v>
      </c>
      <c r="B5" t="s">
        <v>22</v>
      </c>
      <c r="C5">
        <v>2016</v>
      </c>
      <c r="D5">
        <v>115</v>
      </c>
      <c r="E5">
        <v>55</v>
      </c>
      <c r="F5">
        <v>15</v>
      </c>
      <c r="G5">
        <v>30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15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 t="s">
        <v>23</v>
      </c>
    </row>
    <row r="6" spans="1:22" hidden="1" x14ac:dyDescent="0.35">
      <c r="A6" t="s">
        <v>26</v>
      </c>
      <c r="B6" t="s">
        <v>22</v>
      </c>
      <c r="C6">
        <v>2016</v>
      </c>
      <c r="D6">
        <v>330</v>
      </c>
      <c r="E6">
        <v>300</v>
      </c>
      <c r="F6">
        <v>35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 t="s">
        <v>23</v>
      </c>
    </row>
    <row r="7" spans="1:22" hidden="1" x14ac:dyDescent="0.35">
      <c r="A7" t="s">
        <v>27</v>
      </c>
      <c r="B7" t="s">
        <v>22</v>
      </c>
      <c r="C7">
        <v>2016</v>
      </c>
      <c r="D7">
        <v>10</v>
      </c>
      <c r="E7">
        <v>10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 t="s">
        <v>23</v>
      </c>
    </row>
    <row r="8" spans="1:22" hidden="1" x14ac:dyDescent="0.35">
      <c r="A8" t="s">
        <v>28</v>
      </c>
      <c r="B8" t="s">
        <v>22</v>
      </c>
      <c r="C8">
        <v>2016</v>
      </c>
      <c r="D8" s="1">
        <v>101605</v>
      </c>
      <c r="E8" s="1">
        <v>77230</v>
      </c>
      <c r="F8" s="1">
        <v>9270</v>
      </c>
      <c r="G8" s="1">
        <v>2135</v>
      </c>
      <c r="H8">
        <v>585</v>
      </c>
      <c r="I8">
        <v>395</v>
      </c>
      <c r="J8">
        <v>40</v>
      </c>
      <c r="K8" s="1">
        <v>1440</v>
      </c>
      <c r="L8">
        <v>90</v>
      </c>
      <c r="M8" s="1">
        <v>8335</v>
      </c>
      <c r="N8">
        <v>455</v>
      </c>
      <c r="O8">
        <v>0</v>
      </c>
      <c r="P8">
        <v>620</v>
      </c>
      <c r="Q8">
        <v>185</v>
      </c>
      <c r="R8">
        <v>10</v>
      </c>
      <c r="S8">
        <v>280</v>
      </c>
      <c r="T8">
        <v>530</v>
      </c>
      <c r="U8">
        <v>0</v>
      </c>
      <c r="V8" t="s">
        <v>23</v>
      </c>
    </row>
    <row r="9" spans="1:22" hidden="1" x14ac:dyDescent="0.35">
      <c r="A9" t="s">
        <v>29</v>
      </c>
      <c r="B9" t="s">
        <v>22</v>
      </c>
      <c r="C9">
        <v>2016</v>
      </c>
      <c r="D9">
        <v>280</v>
      </c>
      <c r="E9">
        <v>265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10</v>
      </c>
      <c r="N9">
        <v>4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 t="s">
        <v>23</v>
      </c>
    </row>
    <row r="10" spans="1:22" hidden="1" x14ac:dyDescent="0.35">
      <c r="A10" t="s">
        <v>30</v>
      </c>
      <c r="B10" t="s">
        <v>22</v>
      </c>
      <c r="C10">
        <v>2016</v>
      </c>
      <c r="D10">
        <v>235</v>
      </c>
      <c r="E10">
        <v>160</v>
      </c>
      <c r="F10">
        <v>25</v>
      </c>
      <c r="G10">
        <v>0</v>
      </c>
      <c r="H10">
        <v>4</v>
      </c>
      <c r="I10">
        <v>0</v>
      </c>
      <c r="J10">
        <v>0</v>
      </c>
      <c r="K10">
        <v>25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20</v>
      </c>
      <c r="U10">
        <v>0</v>
      </c>
      <c r="V10" t="s">
        <v>23</v>
      </c>
    </row>
    <row r="11" spans="1:22" hidden="1" x14ac:dyDescent="0.35">
      <c r="A11" t="s">
        <v>31</v>
      </c>
      <c r="B11" t="s">
        <v>22</v>
      </c>
      <c r="C11">
        <v>2016</v>
      </c>
      <c r="D11">
        <v>4</v>
      </c>
      <c r="E11">
        <v>0</v>
      </c>
      <c r="F11">
        <v>4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 t="s">
        <v>23</v>
      </c>
    </row>
    <row r="12" spans="1:22" hidden="1" x14ac:dyDescent="0.35">
      <c r="A12" t="s">
        <v>32</v>
      </c>
      <c r="B12" t="s">
        <v>22</v>
      </c>
      <c r="C12">
        <v>2016</v>
      </c>
      <c r="D12">
        <v>40</v>
      </c>
      <c r="E12">
        <v>35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4</v>
      </c>
      <c r="U12">
        <v>0</v>
      </c>
      <c r="V12" t="s">
        <v>23</v>
      </c>
    </row>
    <row r="13" spans="1:22" hidden="1" x14ac:dyDescent="0.35">
      <c r="A13" t="s">
        <v>33</v>
      </c>
      <c r="B13" t="s">
        <v>22</v>
      </c>
      <c r="C13">
        <v>2016</v>
      </c>
      <c r="D13">
        <v>120</v>
      </c>
      <c r="E13">
        <v>120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 t="s">
        <v>23</v>
      </c>
    </row>
    <row r="14" spans="1:22" hidden="1" x14ac:dyDescent="0.35">
      <c r="A14" t="s">
        <v>34</v>
      </c>
      <c r="B14" t="s">
        <v>22</v>
      </c>
      <c r="C14">
        <v>2016</v>
      </c>
      <c r="D14">
        <v>45</v>
      </c>
      <c r="E14">
        <v>45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 t="s">
        <v>23</v>
      </c>
    </row>
    <row r="15" spans="1:22" hidden="1" x14ac:dyDescent="0.35">
      <c r="A15" t="s">
        <v>35</v>
      </c>
      <c r="B15" t="s">
        <v>22</v>
      </c>
      <c r="C15">
        <v>2016</v>
      </c>
      <c r="D15">
        <v>4</v>
      </c>
      <c r="E15">
        <v>4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 t="s">
        <v>23</v>
      </c>
    </row>
    <row r="16" spans="1:22" hidden="1" x14ac:dyDescent="0.35">
      <c r="A16" t="s">
        <v>36</v>
      </c>
      <c r="B16" t="s">
        <v>22</v>
      </c>
      <c r="C16">
        <v>2016</v>
      </c>
      <c r="D16">
        <v>935</v>
      </c>
      <c r="E16">
        <v>555</v>
      </c>
      <c r="F16">
        <v>15</v>
      </c>
      <c r="G16">
        <v>0</v>
      </c>
      <c r="H16">
        <v>0</v>
      </c>
      <c r="I16">
        <v>15</v>
      </c>
      <c r="J16">
        <v>0</v>
      </c>
      <c r="K16">
        <v>80</v>
      </c>
      <c r="L16">
        <v>0</v>
      </c>
      <c r="M16">
        <v>0</v>
      </c>
      <c r="N16">
        <v>15</v>
      </c>
      <c r="O16">
        <v>0</v>
      </c>
      <c r="P16">
        <v>0</v>
      </c>
      <c r="Q16">
        <v>60</v>
      </c>
      <c r="R16">
        <v>0</v>
      </c>
      <c r="S16">
        <v>0</v>
      </c>
      <c r="T16">
        <v>195</v>
      </c>
      <c r="U16">
        <v>0</v>
      </c>
      <c r="V16" t="s">
        <v>23</v>
      </c>
    </row>
    <row r="17" spans="1:22" hidden="1" x14ac:dyDescent="0.35">
      <c r="A17" t="s">
        <v>37</v>
      </c>
      <c r="B17" t="s">
        <v>22</v>
      </c>
      <c r="C17">
        <v>2016</v>
      </c>
      <c r="D17">
        <v>45</v>
      </c>
      <c r="E17">
        <v>45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 t="s">
        <v>23</v>
      </c>
    </row>
    <row r="18" spans="1:22" hidden="1" x14ac:dyDescent="0.35">
      <c r="A18" t="s">
        <v>38</v>
      </c>
      <c r="B18" t="s">
        <v>22</v>
      </c>
      <c r="C18">
        <v>2016</v>
      </c>
      <c r="D18" s="1">
        <v>4205</v>
      </c>
      <c r="E18" s="1">
        <v>3735</v>
      </c>
      <c r="F18">
        <v>205</v>
      </c>
      <c r="G18">
        <v>60</v>
      </c>
      <c r="H18">
        <v>25</v>
      </c>
      <c r="I18">
        <v>0</v>
      </c>
      <c r="J18">
        <v>15</v>
      </c>
      <c r="K18">
        <v>25</v>
      </c>
      <c r="L18">
        <v>0</v>
      </c>
      <c r="M18">
        <v>35</v>
      </c>
      <c r="N18">
        <v>0</v>
      </c>
      <c r="O18">
        <v>4</v>
      </c>
      <c r="P18">
        <v>20</v>
      </c>
      <c r="Q18">
        <v>15</v>
      </c>
      <c r="R18">
        <v>0</v>
      </c>
      <c r="S18">
        <v>35</v>
      </c>
      <c r="T18">
        <v>35</v>
      </c>
      <c r="U18">
        <v>0</v>
      </c>
      <c r="V18" t="s">
        <v>23</v>
      </c>
    </row>
    <row r="19" spans="1:22" hidden="1" x14ac:dyDescent="0.35">
      <c r="A19" t="s">
        <v>39</v>
      </c>
      <c r="B19" t="s">
        <v>22</v>
      </c>
      <c r="C19">
        <v>2016</v>
      </c>
      <c r="D19">
        <v>35</v>
      </c>
      <c r="E19">
        <v>10</v>
      </c>
      <c r="F19">
        <v>0</v>
      </c>
      <c r="G19">
        <v>25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 t="s">
        <v>23</v>
      </c>
    </row>
    <row r="20" spans="1:22" hidden="1" x14ac:dyDescent="0.35">
      <c r="A20" t="s">
        <v>40</v>
      </c>
      <c r="B20" t="s">
        <v>22</v>
      </c>
      <c r="C20">
        <v>2016</v>
      </c>
      <c r="D20">
        <v>65</v>
      </c>
      <c r="E20">
        <v>60</v>
      </c>
      <c r="F20">
        <v>4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 t="s">
        <v>23</v>
      </c>
    </row>
    <row r="21" spans="1:22" hidden="1" x14ac:dyDescent="0.35">
      <c r="A21" t="s">
        <v>41</v>
      </c>
      <c r="B21" t="s">
        <v>22</v>
      </c>
      <c r="C21">
        <v>2016</v>
      </c>
      <c r="D21" s="1">
        <v>1005</v>
      </c>
      <c r="E21">
        <v>710</v>
      </c>
      <c r="F21">
        <v>180</v>
      </c>
      <c r="G21">
        <v>10</v>
      </c>
      <c r="H21">
        <v>20</v>
      </c>
      <c r="I21">
        <v>10</v>
      </c>
      <c r="J21">
        <v>15</v>
      </c>
      <c r="K21">
        <v>4</v>
      </c>
      <c r="L21">
        <v>0</v>
      </c>
      <c r="M21">
        <v>0</v>
      </c>
      <c r="N21">
        <v>30</v>
      </c>
      <c r="O21">
        <v>0</v>
      </c>
      <c r="P21">
        <v>0</v>
      </c>
      <c r="Q21">
        <v>10</v>
      </c>
      <c r="R21">
        <v>0</v>
      </c>
      <c r="S21">
        <v>0</v>
      </c>
      <c r="T21">
        <v>15</v>
      </c>
      <c r="U21">
        <v>0</v>
      </c>
      <c r="V21" t="s">
        <v>23</v>
      </c>
    </row>
    <row r="22" spans="1:22" hidden="1" x14ac:dyDescent="0.35">
      <c r="A22" t="s">
        <v>42</v>
      </c>
      <c r="B22" t="s">
        <v>22</v>
      </c>
      <c r="C22">
        <v>2016</v>
      </c>
      <c r="D22">
        <v>460</v>
      </c>
      <c r="E22">
        <v>370</v>
      </c>
      <c r="F22">
        <v>30</v>
      </c>
      <c r="G22">
        <v>45</v>
      </c>
      <c r="H22">
        <v>0</v>
      </c>
      <c r="I22">
        <v>0</v>
      </c>
      <c r="J22">
        <v>10</v>
      </c>
      <c r="K22">
        <v>4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 t="s">
        <v>23</v>
      </c>
    </row>
    <row r="23" spans="1:22" hidden="1" x14ac:dyDescent="0.35">
      <c r="A23" t="s">
        <v>43</v>
      </c>
      <c r="B23" t="s">
        <v>22</v>
      </c>
      <c r="C23">
        <v>2016</v>
      </c>
      <c r="D23" s="1">
        <v>1120</v>
      </c>
      <c r="E23">
        <v>940</v>
      </c>
      <c r="F23">
        <v>105</v>
      </c>
      <c r="G23">
        <v>10</v>
      </c>
      <c r="H23">
        <v>4</v>
      </c>
      <c r="I23">
        <v>0</v>
      </c>
      <c r="J23">
        <v>10</v>
      </c>
      <c r="K23">
        <v>30</v>
      </c>
      <c r="L23">
        <v>0</v>
      </c>
      <c r="M23">
        <v>10</v>
      </c>
      <c r="N23">
        <v>0</v>
      </c>
      <c r="O23">
        <v>0</v>
      </c>
      <c r="P23">
        <v>4</v>
      </c>
      <c r="Q23">
        <v>0</v>
      </c>
      <c r="R23">
        <v>0</v>
      </c>
      <c r="S23">
        <v>0</v>
      </c>
      <c r="T23">
        <v>0</v>
      </c>
      <c r="U23">
        <v>0</v>
      </c>
      <c r="V23" t="s">
        <v>23</v>
      </c>
    </row>
    <row r="24" spans="1:22" hidden="1" x14ac:dyDescent="0.35">
      <c r="A24" t="s">
        <v>44</v>
      </c>
      <c r="B24" t="s">
        <v>22</v>
      </c>
      <c r="C24">
        <v>2016</v>
      </c>
      <c r="D24">
        <v>115</v>
      </c>
      <c r="E24">
        <v>115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 t="s">
        <v>23</v>
      </c>
    </row>
    <row r="25" spans="1:22" hidden="1" x14ac:dyDescent="0.35">
      <c r="A25" t="s">
        <v>45</v>
      </c>
      <c r="B25" t="s">
        <v>22</v>
      </c>
      <c r="C25">
        <v>2016</v>
      </c>
      <c r="D25">
        <v>435</v>
      </c>
      <c r="E25">
        <v>255</v>
      </c>
      <c r="F25">
        <v>0</v>
      </c>
      <c r="G25">
        <v>50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10</v>
      </c>
      <c r="R25">
        <v>0</v>
      </c>
      <c r="S25">
        <v>0</v>
      </c>
      <c r="T25">
        <v>115</v>
      </c>
      <c r="U25">
        <v>0</v>
      </c>
      <c r="V25" t="s">
        <v>23</v>
      </c>
    </row>
    <row r="26" spans="1:22" hidden="1" x14ac:dyDescent="0.35">
      <c r="A26" t="s">
        <v>46</v>
      </c>
      <c r="B26" t="s">
        <v>22</v>
      </c>
      <c r="C26">
        <v>2016</v>
      </c>
      <c r="D26">
        <v>625</v>
      </c>
      <c r="E26">
        <v>470</v>
      </c>
      <c r="F26">
        <v>105</v>
      </c>
      <c r="G26">
        <v>0</v>
      </c>
      <c r="H26">
        <v>10</v>
      </c>
      <c r="I26">
        <v>0</v>
      </c>
      <c r="J26">
        <v>0</v>
      </c>
      <c r="K26">
        <v>20</v>
      </c>
      <c r="L26">
        <v>4</v>
      </c>
      <c r="M26">
        <v>10</v>
      </c>
      <c r="N26">
        <v>4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 t="s">
        <v>23</v>
      </c>
    </row>
    <row r="27" spans="1:22" hidden="1" x14ac:dyDescent="0.35">
      <c r="A27" t="s">
        <v>47</v>
      </c>
      <c r="B27" t="s">
        <v>22</v>
      </c>
      <c r="C27">
        <v>2016</v>
      </c>
      <c r="D27">
        <v>125</v>
      </c>
      <c r="E27">
        <v>60</v>
      </c>
      <c r="F27">
        <v>4</v>
      </c>
      <c r="G27">
        <v>4</v>
      </c>
      <c r="H27">
        <v>0</v>
      </c>
      <c r="I27">
        <v>10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45</v>
      </c>
      <c r="U27">
        <v>0</v>
      </c>
      <c r="V27" t="s">
        <v>23</v>
      </c>
    </row>
    <row r="28" spans="1:22" hidden="1" x14ac:dyDescent="0.35">
      <c r="A28" t="s">
        <v>48</v>
      </c>
      <c r="B28" t="s">
        <v>22</v>
      </c>
      <c r="C28">
        <v>2016</v>
      </c>
      <c r="D28" s="1">
        <v>2620</v>
      </c>
      <c r="E28" s="1">
        <v>1860</v>
      </c>
      <c r="F28">
        <v>260</v>
      </c>
      <c r="G28">
        <v>70</v>
      </c>
      <c r="H28">
        <v>50</v>
      </c>
      <c r="I28">
        <v>0</v>
      </c>
      <c r="J28">
        <v>20</v>
      </c>
      <c r="K28">
        <v>65</v>
      </c>
      <c r="L28">
        <v>0</v>
      </c>
      <c r="M28">
        <v>25</v>
      </c>
      <c r="N28">
        <v>90</v>
      </c>
      <c r="O28">
        <v>0</v>
      </c>
      <c r="P28">
        <v>4</v>
      </c>
      <c r="Q28">
        <v>80</v>
      </c>
      <c r="R28">
        <v>0</v>
      </c>
      <c r="S28">
        <v>0</v>
      </c>
      <c r="T28">
        <v>90</v>
      </c>
      <c r="U28">
        <v>0</v>
      </c>
      <c r="V28" t="s">
        <v>23</v>
      </c>
    </row>
    <row r="29" spans="1:22" hidden="1" x14ac:dyDescent="0.35">
      <c r="A29" t="s">
        <v>49</v>
      </c>
      <c r="B29" t="s">
        <v>22</v>
      </c>
      <c r="C29">
        <v>2016</v>
      </c>
      <c r="D29">
        <v>265</v>
      </c>
      <c r="E29">
        <v>220</v>
      </c>
      <c r="F29">
        <v>15</v>
      </c>
      <c r="G29">
        <v>15</v>
      </c>
      <c r="H29">
        <v>0</v>
      </c>
      <c r="I29">
        <v>0</v>
      </c>
      <c r="J29">
        <v>20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 t="s">
        <v>23</v>
      </c>
    </row>
    <row r="30" spans="1:22" hidden="1" x14ac:dyDescent="0.35">
      <c r="A30" t="s">
        <v>50</v>
      </c>
      <c r="B30" t="s">
        <v>22</v>
      </c>
      <c r="C30">
        <v>2016</v>
      </c>
      <c r="D30">
        <v>280</v>
      </c>
      <c r="E30">
        <v>155</v>
      </c>
      <c r="F30">
        <v>15</v>
      </c>
      <c r="G30">
        <v>0</v>
      </c>
      <c r="H30">
        <v>0</v>
      </c>
      <c r="I30">
        <v>0</v>
      </c>
      <c r="J30">
        <v>0</v>
      </c>
      <c r="K30">
        <v>25</v>
      </c>
      <c r="L30">
        <v>0</v>
      </c>
      <c r="M30">
        <v>0</v>
      </c>
      <c r="N30">
        <v>0</v>
      </c>
      <c r="O30">
        <v>0</v>
      </c>
      <c r="P30">
        <v>10</v>
      </c>
      <c r="Q30">
        <v>75</v>
      </c>
      <c r="R30">
        <v>0</v>
      </c>
      <c r="S30">
        <v>0</v>
      </c>
      <c r="T30">
        <v>0</v>
      </c>
      <c r="U30">
        <v>0</v>
      </c>
      <c r="V30" t="s">
        <v>23</v>
      </c>
    </row>
    <row r="31" spans="1:22" hidden="1" x14ac:dyDescent="0.35">
      <c r="A31" t="s">
        <v>51</v>
      </c>
      <c r="B31" t="s">
        <v>22</v>
      </c>
      <c r="C31">
        <v>2016</v>
      </c>
      <c r="D31">
        <v>220</v>
      </c>
      <c r="E31">
        <v>85</v>
      </c>
      <c r="F31">
        <v>25</v>
      </c>
      <c r="G31">
        <v>0</v>
      </c>
      <c r="H31">
        <v>0</v>
      </c>
      <c r="I31">
        <v>0</v>
      </c>
      <c r="J31">
        <v>0</v>
      </c>
      <c r="K31">
        <v>4</v>
      </c>
      <c r="L31">
        <v>0</v>
      </c>
      <c r="M31">
        <v>0</v>
      </c>
      <c r="N31">
        <v>0</v>
      </c>
      <c r="O31">
        <v>0</v>
      </c>
      <c r="P31">
        <v>10</v>
      </c>
      <c r="Q31">
        <v>0</v>
      </c>
      <c r="R31">
        <v>0</v>
      </c>
      <c r="S31">
        <v>0</v>
      </c>
      <c r="T31">
        <v>100</v>
      </c>
      <c r="U31">
        <v>0</v>
      </c>
      <c r="V31" t="s">
        <v>23</v>
      </c>
    </row>
    <row r="32" spans="1:22" hidden="1" x14ac:dyDescent="0.35">
      <c r="A32" t="s">
        <v>52</v>
      </c>
      <c r="B32" t="s">
        <v>22</v>
      </c>
      <c r="C32">
        <v>2016</v>
      </c>
      <c r="D32" s="1">
        <v>22550</v>
      </c>
      <c r="E32" s="1">
        <v>12155</v>
      </c>
      <c r="F32" s="1">
        <v>1410</v>
      </c>
      <c r="G32">
        <v>205</v>
      </c>
      <c r="H32">
        <v>65</v>
      </c>
      <c r="I32">
        <v>60</v>
      </c>
      <c r="J32">
        <v>60</v>
      </c>
      <c r="K32" s="1">
        <v>1705</v>
      </c>
      <c r="L32">
        <v>105</v>
      </c>
      <c r="M32" s="1">
        <v>5730</v>
      </c>
      <c r="N32">
        <v>205</v>
      </c>
      <c r="O32">
        <v>60</v>
      </c>
      <c r="P32">
        <v>285</v>
      </c>
      <c r="Q32">
        <v>185</v>
      </c>
      <c r="R32">
        <v>40</v>
      </c>
      <c r="S32">
        <v>155</v>
      </c>
      <c r="T32">
        <v>125</v>
      </c>
      <c r="U32">
        <v>0</v>
      </c>
      <c r="V32" t="s">
        <v>23</v>
      </c>
    </row>
    <row r="33" spans="1:22" hidden="1" x14ac:dyDescent="0.35">
      <c r="A33" t="s">
        <v>53</v>
      </c>
      <c r="B33" t="s">
        <v>22</v>
      </c>
      <c r="C33">
        <v>2016</v>
      </c>
      <c r="D33" s="1">
        <v>27645</v>
      </c>
      <c r="E33" s="1">
        <v>20770</v>
      </c>
      <c r="F33" s="1">
        <v>3970</v>
      </c>
      <c r="G33" s="1">
        <v>1040</v>
      </c>
      <c r="H33">
        <v>325</v>
      </c>
      <c r="I33">
        <v>205</v>
      </c>
      <c r="J33">
        <v>220</v>
      </c>
      <c r="K33">
        <v>255</v>
      </c>
      <c r="L33">
        <v>0</v>
      </c>
      <c r="M33">
        <v>30</v>
      </c>
      <c r="N33">
        <v>475</v>
      </c>
      <c r="O33">
        <v>0</v>
      </c>
      <c r="P33">
        <v>15</v>
      </c>
      <c r="Q33">
        <v>20</v>
      </c>
      <c r="R33">
        <v>0</v>
      </c>
      <c r="S33">
        <v>200</v>
      </c>
      <c r="T33">
        <v>120</v>
      </c>
      <c r="U33">
        <v>0</v>
      </c>
      <c r="V33" t="s">
        <v>23</v>
      </c>
    </row>
    <row r="34" spans="1:22" hidden="1" x14ac:dyDescent="0.35">
      <c r="A34" t="s">
        <v>54</v>
      </c>
      <c r="B34" t="s">
        <v>22</v>
      </c>
      <c r="C34">
        <v>2016</v>
      </c>
      <c r="D34">
        <v>80</v>
      </c>
      <c r="E34">
        <v>80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 t="s">
        <v>23</v>
      </c>
    </row>
    <row r="35" spans="1:22" hidden="1" x14ac:dyDescent="0.35">
      <c r="A35" t="s">
        <v>55</v>
      </c>
      <c r="B35" t="s">
        <v>22</v>
      </c>
      <c r="C35">
        <v>2016</v>
      </c>
      <c r="D35" s="1">
        <v>12940</v>
      </c>
      <c r="E35" s="1">
        <v>10050</v>
      </c>
      <c r="F35">
        <v>810</v>
      </c>
      <c r="G35">
        <v>215</v>
      </c>
      <c r="H35">
        <v>80</v>
      </c>
      <c r="I35">
        <v>35</v>
      </c>
      <c r="J35">
        <v>60</v>
      </c>
      <c r="K35">
        <v>175</v>
      </c>
      <c r="L35">
        <v>25</v>
      </c>
      <c r="M35" s="1">
        <v>1210</v>
      </c>
      <c r="N35">
        <v>105</v>
      </c>
      <c r="O35">
        <v>0</v>
      </c>
      <c r="P35">
        <v>25</v>
      </c>
      <c r="Q35">
        <v>20</v>
      </c>
      <c r="R35">
        <v>15</v>
      </c>
      <c r="S35">
        <v>15</v>
      </c>
      <c r="T35">
        <v>95</v>
      </c>
      <c r="U35">
        <v>0</v>
      </c>
      <c r="V35" t="s">
        <v>23</v>
      </c>
    </row>
    <row r="36" spans="1:22" hidden="1" x14ac:dyDescent="0.35">
      <c r="A36" t="s">
        <v>56</v>
      </c>
      <c r="B36" t="s">
        <v>22</v>
      </c>
      <c r="C36">
        <v>2016</v>
      </c>
      <c r="D36">
        <v>65</v>
      </c>
      <c r="E36">
        <v>35</v>
      </c>
      <c r="F36">
        <v>0</v>
      </c>
      <c r="G36">
        <v>10</v>
      </c>
      <c r="H36">
        <v>0</v>
      </c>
      <c r="I36">
        <v>0</v>
      </c>
      <c r="J36">
        <v>10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15</v>
      </c>
      <c r="U36">
        <v>0</v>
      </c>
      <c r="V36" t="s">
        <v>23</v>
      </c>
    </row>
    <row r="37" spans="1:22" hidden="1" x14ac:dyDescent="0.35">
      <c r="A37" t="s">
        <v>57</v>
      </c>
      <c r="B37" t="s">
        <v>22</v>
      </c>
      <c r="C37">
        <v>2016</v>
      </c>
      <c r="D37" s="1">
        <v>38120</v>
      </c>
      <c r="E37" s="1">
        <v>32615</v>
      </c>
      <c r="F37" s="1">
        <v>3455</v>
      </c>
      <c r="G37">
        <v>570</v>
      </c>
      <c r="H37">
        <v>295</v>
      </c>
      <c r="I37">
        <v>110</v>
      </c>
      <c r="J37">
        <v>45</v>
      </c>
      <c r="K37">
        <v>200</v>
      </c>
      <c r="L37">
        <v>15</v>
      </c>
      <c r="M37">
        <v>215</v>
      </c>
      <c r="N37">
        <v>125</v>
      </c>
      <c r="O37">
        <v>0</v>
      </c>
      <c r="P37">
        <v>35</v>
      </c>
      <c r="Q37">
        <v>30</v>
      </c>
      <c r="R37">
        <v>25</v>
      </c>
      <c r="S37">
        <v>145</v>
      </c>
      <c r="T37">
        <v>240</v>
      </c>
      <c r="U37">
        <v>0</v>
      </c>
      <c r="V37" t="s">
        <v>23</v>
      </c>
    </row>
    <row r="38" spans="1:22" hidden="1" x14ac:dyDescent="0.35">
      <c r="A38" t="s">
        <v>58</v>
      </c>
      <c r="B38" t="s">
        <v>22</v>
      </c>
      <c r="C38">
        <v>2016</v>
      </c>
      <c r="D38">
        <v>820</v>
      </c>
      <c r="E38">
        <v>715</v>
      </c>
      <c r="F38">
        <v>55</v>
      </c>
      <c r="G38">
        <v>0</v>
      </c>
      <c r="H38">
        <v>10</v>
      </c>
      <c r="I38">
        <v>0</v>
      </c>
      <c r="J38">
        <v>0</v>
      </c>
      <c r="K38">
        <v>10</v>
      </c>
      <c r="L38">
        <v>0</v>
      </c>
      <c r="M38">
        <v>4</v>
      </c>
      <c r="N38">
        <v>0</v>
      </c>
      <c r="O38">
        <v>0</v>
      </c>
      <c r="P38">
        <v>0</v>
      </c>
      <c r="Q38">
        <v>10</v>
      </c>
      <c r="R38">
        <v>0</v>
      </c>
      <c r="S38">
        <v>10</v>
      </c>
      <c r="T38">
        <v>4</v>
      </c>
      <c r="U38">
        <v>0</v>
      </c>
      <c r="V38" t="s">
        <v>23</v>
      </c>
    </row>
    <row r="39" spans="1:22" hidden="1" x14ac:dyDescent="0.35">
      <c r="A39" t="s">
        <v>59</v>
      </c>
      <c r="B39" t="s">
        <v>22</v>
      </c>
      <c r="C39">
        <v>2016</v>
      </c>
      <c r="D39">
        <v>70</v>
      </c>
      <c r="E39">
        <v>45</v>
      </c>
      <c r="F39">
        <v>4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15</v>
      </c>
      <c r="Q39">
        <v>0</v>
      </c>
      <c r="R39">
        <v>0</v>
      </c>
      <c r="S39">
        <v>0</v>
      </c>
      <c r="T39">
        <v>0</v>
      </c>
      <c r="U39">
        <v>0</v>
      </c>
      <c r="V39" t="s">
        <v>23</v>
      </c>
    </row>
    <row r="40" spans="1:22" hidden="1" x14ac:dyDescent="0.35">
      <c r="A40" t="s">
        <v>60</v>
      </c>
      <c r="B40" t="s">
        <v>22</v>
      </c>
      <c r="C40">
        <v>2016</v>
      </c>
      <c r="D40">
        <v>10</v>
      </c>
      <c r="E40">
        <v>10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 t="s">
        <v>23</v>
      </c>
    </row>
    <row r="41" spans="1:22" hidden="1" x14ac:dyDescent="0.35">
      <c r="A41" t="s">
        <v>61</v>
      </c>
      <c r="B41" t="s">
        <v>22</v>
      </c>
      <c r="C41">
        <v>2016</v>
      </c>
      <c r="D41">
        <v>4</v>
      </c>
      <c r="E41">
        <v>4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 t="s">
        <v>23</v>
      </c>
    </row>
    <row r="42" spans="1:22" hidden="1" x14ac:dyDescent="0.35">
      <c r="A42" t="s">
        <v>62</v>
      </c>
      <c r="B42" t="s">
        <v>22</v>
      </c>
      <c r="C42">
        <v>2016</v>
      </c>
      <c r="D42" s="1">
        <v>10085</v>
      </c>
      <c r="E42" s="1">
        <v>7360</v>
      </c>
      <c r="F42" s="1">
        <v>1210</v>
      </c>
      <c r="G42">
        <v>305</v>
      </c>
      <c r="H42">
        <v>105</v>
      </c>
      <c r="I42">
        <v>60</v>
      </c>
      <c r="J42">
        <v>110</v>
      </c>
      <c r="K42">
        <v>390</v>
      </c>
      <c r="L42">
        <v>0</v>
      </c>
      <c r="M42">
        <v>325</v>
      </c>
      <c r="N42">
        <v>115</v>
      </c>
      <c r="O42">
        <v>4</v>
      </c>
      <c r="P42">
        <v>0</v>
      </c>
      <c r="Q42">
        <v>45</v>
      </c>
      <c r="R42">
        <v>0</v>
      </c>
      <c r="S42">
        <v>35</v>
      </c>
      <c r="T42">
        <v>25</v>
      </c>
      <c r="U42">
        <v>0</v>
      </c>
      <c r="V42" t="s">
        <v>23</v>
      </c>
    </row>
    <row r="43" spans="1:22" hidden="1" x14ac:dyDescent="0.35">
      <c r="A43" t="s">
        <v>63</v>
      </c>
      <c r="B43" t="s">
        <v>22</v>
      </c>
      <c r="C43">
        <v>2016</v>
      </c>
      <c r="D43" s="1">
        <v>2320</v>
      </c>
      <c r="E43" s="1">
        <v>1955</v>
      </c>
      <c r="F43">
        <v>150</v>
      </c>
      <c r="G43">
        <v>25</v>
      </c>
      <c r="H43">
        <v>10</v>
      </c>
      <c r="I43">
        <v>10</v>
      </c>
      <c r="J43">
        <v>30</v>
      </c>
      <c r="K43">
        <v>35</v>
      </c>
      <c r="L43">
        <v>0</v>
      </c>
      <c r="M43">
        <v>15</v>
      </c>
      <c r="N43">
        <v>0</v>
      </c>
      <c r="O43">
        <v>0</v>
      </c>
      <c r="P43">
        <v>0</v>
      </c>
      <c r="Q43">
        <v>20</v>
      </c>
      <c r="R43">
        <v>0</v>
      </c>
      <c r="S43">
        <v>10</v>
      </c>
      <c r="T43">
        <v>60</v>
      </c>
      <c r="U43">
        <v>0</v>
      </c>
      <c r="V43" t="s">
        <v>23</v>
      </c>
    </row>
    <row r="44" spans="1:22" hidden="1" x14ac:dyDescent="0.35">
      <c r="A44" t="s">
        <v>64</v>
      </c>
      <c r="B44" t="s">
        <v>22</v>
      </c>
      <c r="C44">
        <v>2016</v>
      </c>
      <c r="D44" s="1">
        <v>6825</v>
      </c>
      <c r="E44" s="1">
        <v>4850</v>
      </c>
      <c r="F44" s="1">
        <v>1025</v>
      </c>
      <c r="G44">
        <v>530</v>
      </c>
      <c r="H44">
        <v>75</v>
      </c>
      <c r="I44">
        <v>25</v>
      </c>
      <c r="J44">
        <v>165</v>
      </c>
      <c r="K44">
        <v>45</v>
      </c>
      <c r="L44">
        <v>0</v>
      </c>
      <c r="M44">
        <v>0</v>
      </c>
      <c r="N44">
        <v>10</v>
      </c>
      <c r="O44">
        <v>35</v>
      </c>
      <c r="P44">
        <v>0</v>
      </c>
      <c r="Q44">
        <v>0</v>
      </c>
      <c r="R44">
        <v>0</v>
      </c>
      <c r="S44">
        <v>4</v>
      </c>
      <c r="T44">
        <v>60</v>
      </c>
      <c r="U44">
        <v>0</v>
      </c>
      <c r="V44" t="s">
        <v>23</v>
      </c>
    </row>
    <row r="45" spans="1:22" hidden="1" x14ac:dyDescent="0.35">
      <c r="A45" t="s">
        <v>65</v>
      </c>
      <c r="B45" t="s">
        <v>22</v>
      </c>
      <c r="C45">
        <v>2016</v>
      </c>
      <c r="D45">
        <v>175</v>
      </c>
      <c r="E45">
        <v>120</v>
      </c>
      <c r="F45">
        <v>50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4</v>
      </c>
      <c r="T45">
        <v>0</v>
      </c>
      <c r="U45">
        <v>0</v>
      </c>
      <c r="V45" t="s">
        <v>23</v>
      </c>
    </row>
    <row r="46" spans="1:22" hidden="1" x14ac:dyDescent="0.35">
      <c r="A46" t="s">
        <v>66</v>
      </c>
      <c r="B46" t="s">
        <v>22</v>
      </c>
      <c r="C46">
        <v>2016</v>
      </c>
      <c r="D46">
        <v>4</v>
      </c>
      <c r="E46">
        <v>4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4</v>
      </c>
      <c r="Q46">
        <v>0</v>
      </c>
      <c r="R46">
        <v>0</v>
      </c>
      <c r="S46">
        <v>0</v>
      </c>
      <c r="T46">
        <v>0</v>
      </c>
      <c r="U46">
        <v>0</v>
      </c>
      <c r="V46" t="s">
        <v>23</v>
      </c>
    </row>
    <row r="47" spans="1:22" hidden="1" x14ac:dyDescent="0.35">
      <c r="A47" t="s">
        <v>67</v>
      </c>
      <c r="B47" t="s">
        <v>22</v>
      </c>
      <c r="C47">
        <v>2016</v>
      </c>
      <c r="D47">
        <v>10</v>
      </c>
      <c r="E47">
        <v>10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 t="s">
        <v>23</v>
      </c>
    </row>
    <row r="48" spans="1:22" hidden="1" x14ac:dyDescent="0.35">
      <c r="A48" t="s">
        <v>68</v>
      </c>
      <c r="B48" t="s">
        <v>22</v>
      </c>
      <c r="C48">
        <v>2016</v>
      </c>
      <c r="D48">
        <v>45</v>
      </c>
      <c r="E48">
        <v>45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 t="s">
        <v>23</v>
      </c>
    </row>
    <row r="49" spans="1:22" hidden="1" x14ac:dyDescent="0.35">
      <c r="A49" t="s">
        <v>69</v>
      </c>
      <c r="B49" t="s">
        <v>22</v>
      </c>
      <c r="C49">
        <v>2016</v>
      </c>
      <c r="D49">
        <v>275</v>
      </c>
      <c r="E49">
        <v>275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 t="s">
        <v>23</v>
      </c>
    </row>
    <row r="50" spans="1:22" hidden="1" x14ac:dyDescent="0.35">
      <c r="A50" t="s">
        <v>70</v>
      </c>
      <c r="B50" t="s">
        <v>22</v>
      </c>
      <c r="C50">
        <v>2016</v>
      </c>
      <c r="D50">
        <v>55</v>
      </c>
      <c r="E50">
        <v>35</v>
      </c>
      <c r="F50">
        <v>20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 t="s">
        <v>23</v>
      </c>
    </row>
    <row r="51" spans="1:22" hidden="1" x14ac:dyDescent="0.35">
      <c r="A51" t="s">
        <v>71</v>
      </c>
      <c r="B51" t="s">
        <v>22</v>
      </c>
      <c r="C51">
        <v>2016</v>
      </c>
      <c r="D51">
        <v>590</v>
      </c>
      <c r="E51">
        <v>475</v>
      </c>
      <c r="F51">
        <v>20</v>
      </c>
      <c r="G51">
        <v>0</v>
      </c>
      <c r="H51">
        <v>20</v>
      </c>
      <c r="I51">
        <v>15</v>
      </c>
      <c r="J51">
        <v>0</v>
      </c>
      <c r="K51">
        <v>0</v>
      </c>
      <c r="L51">
        <v>0</v>
      </c>
      <c r="M51">
        <v>0</v>
      </c>
      <c r="N51">
        <v>45</v>
      </c>
      <c r="O51">
        <v>0</v>
      </c>
      <c r="P51">
        <v>4</v>
      </c>
      <c r="Q51">
        <v>0</v>
      </c>
      <c r="R51">
        <v>0</v>
      </c>
      <c r="S51">
        <v>0</v>
      </c>
      <c r="T51">
        <v>10</v>
      </c>
      <c r="U51">
        <v>0</v>
      </c>
      <c r="V51" t="s">
        <v>23</v>
      </c>
    </row>
    <row r="52" spans="1:22" hidden="1" x14ac:dyDescent="0.35">
      <c r="A52" t="s">
        <v>72</v>
      </c>
      <c r="B52" t="s">
        <v>22</v>
      </c>
      <c r="C52">
        <v>2016</v>
      </c>
      <c r="D52">
        <v>95</v>
      </c>
      <c r="E52">
        <v>95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 t="s">
        <v>23</v>
      </c>
    </row>
    <row r="53" spans="1:22" hidden="1" x14ac:dyDescent="0.35">
      <c r="A53" t="s">
        <v>73</v>
      </c>
      <c r="B53" t="s">
        <v>73</v>
      </c>
      <c r="C53">
        <v>2016</v>
      </c>
      <c r="D53">
        <v>225</v>
      </c>
      <c r="E53">
        <v>115</v>
      </c>
      <c r="F53">
        <v>4</v>
      </c>
      <c r="G53">
        <v>10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30</v>
      </c>
      <c r="R53">
        <v>0</v>
      </c>
      <c r="S53">
        <v>0</v>
      </c>
      <c r="T53">
        <v>0</v>
      </c>
      <c r="U53">
        <v>65</v>
      </c>
      <c r="V53" t="s">
        <v>23</v>
      </c>
    </row>
    <row r="54" spans="1:22" hidden="1" x14ac:dyDescent="0.35">
      <c r="A54" t="s">
        <v>24</v>
      </c>
      <c r="B54" t="s">
        <v>73</v>
      </c>
      <c r="C54">
        <v>2016</v>
      </c>
      <c r="D54">
        <v>40</v>
      </c>
      <c r="E54">
        <v>35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10</v>
      </c>
      <c r="R54">
        <v>0</v>
      </c>
      <c r="S54">
        <v>0</v>
      </c>
      <c r="T54">
        <v>0</v>
      </c>
      <c r="U54">
        <v>0</v>
      </c>
      <c r="V54" t="s">
        <v>23</v>
      </c>
    </row>
    <row r="55" spans="1:22" hidden="1" x14ac:dyDescent="0.35">
      <c r="A55" t="s">
        <v>26</v>
      </c>
      <c r="B55" t="s">
        <v>73</v>
      </c>
      <c r="C55">
        <v>2016</v>
      </c>
      <c r="D55">
        <v>35</v>
      </c>
      <c r="E55">
        <v>15</v>
      </c>
      <c r="F55">
        <v>0</v>
      </c>
      <c r="G55">
        <v>15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 t="s">
        <v>23</v>
      </c>
    </row>
    <row r="56" spans="1:22" hidden="1" x14ac:dyDescent="0.35">
      <c r="A56" t="s">
        <v>29</v>
      </c>
      <c r="B56" t="s">
        <v>73</v>
      </c>
      <c r="C56">
        <v>2016</v>
      </c>
      <c r="D56">
        <v>120</v>
      </c>
      <c r="E56">
        <v>45</v>
      </c>
      <c r="F56">
        <v>40</v>
      </c>
      <c r="G56">
        <v>15</v>
      </c>
      <c r="H56">
        <v>0</v>
      </c>
      <c r="I56">
        <v>15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 t="s">
        <v>23</v>
      </c>
    </row>
    <row r="57" spans="1:22" hidden="1" x14ac:dyDescent="0.35">
      <c r="A57" t="s">
        <v>48</v>
      </c>
      <c r="B57" t="s">
        <v>73</v>
      </c>
      <c r="C57">
        <v>2016</v>
      </c>
      <c r="D57">
        <v>4</v>
      </c>
      <c r="E57">
        <v>4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 t="s">
        <v>23</v>
      </c>
    </row>
    <row r="58" spans="1:22" hidden="1" x14ac:dyDescent="0.35">
      <c r="A58" t="s">
        <v>51</v>
      </c>
      <c r="B58" t="s">
        <v>73</v>
      </c>
      <c r="C58">
        <v>2016</v>
      </c>
      <c r="D58">
        <v>80</v>
      </c>
      <c r="E58">
        <v>80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 t="s">
        <v>23</v>
      </c>
    </row>
    <row r="59" spans="1:22" hidden="1" x14ac:dyDescent="0.35">
      <c r="A59" t="s">
        <v>69</v>
      </c>
      <c r="B59" t="s">
        <v>73</v>
      </c>
      <c r="C59">
        <v>2016</v>
      </c>
      <c r="D59">
        <v>10</v>
      </c>
      <c r="E59">
        <v>0</v>
      </c>
      <c r="F59">
        <v>10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 t="s">
        <v>23</v>
      </c>
    </row>
    <row r="60" spans="1:22" hidden="1" x14ac:dyDescent="0.35">
      <c r="A60" t="s">
        <v>24</v>
      </c>
      <c r="B60" t="s">
        <v>24</v>
      </c>
      <c r="C60">
        <v>2016</v>
      </c>
      <c r="D60" s="1">
        <v>8285</v>
      </c>
      <c r="E60" s="1">
        <v>6560</v>
      </c>
      <c r="F60">
        <v>465</v>
      </c>
      <c r="G60">
        <v>160</v>
      </c>
      <c r="H60">
        <v>20</v>
      </c>
      <c r="I60">
        <v>0</v>
      </c>
      <c r="J60">
        <v>0</v>
      </c>
      <c r="K60">
        <v>4</v>
      </c>
      <c r="L60">
        <v>0</v>
      </c>
      <c r="M60">
        <v>0</v>
      </c>
      <c r="N60">
        <v>0</v>
      </c>
      <c r="O60">
        <v>0</v>
      </c>
      <c r="P60">
        <v>20</v>
      </c>
      <c r="Q60">
        <v>320</v>
      </c>
      <c r="R60">
        <v>0</v>
      </c>
      <c r="S60">
        <v>0</v>
      </c>
      <c r="T60">
        <v>50</v>
      </c>
      <c r="U60">
        <v>690</v>
      </c>
      <c r="V60" t="s">
        <v>23</v>
      </c>
    </row>
    <row r="61" spans="1:22" hidden="1" x14ac:dyDescent="0.35">
      <c r="A61" t="s">
        <v>25</v>
      </c>
      <c r="B61" t="s">
        <v>24</v>
      </c>
      <c r="C61">
        <v>2016</v>
      </c>
      <c r="D61">
        <v>4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4</v>
      </c>
      <c r="R61">
        <v>0</v>
      </c>
      <c r="S61">
        <v>0</v>
      </c>
      <c r="T61">
        <v>0</v>
      </c>
      <c r="U61">
        <v>0</v>
      </c>
      <c r="V61" t="s">
        <v>23</v>
      </c>
    </row>
    <row r="62" spans="1:22" hidden="1" x14ac:dyDescent="0.35">
      <c r="A62" t="s">
        <v>26</v>
      </c>
      <c r="B62" t="s">
        <v>24</v>
      </c>
      <c r="C62">
        <v>2016</v>
      </c>
      <c r="D62">
        <v>980</v>
      </c>
      <c r="E62">
        <v>850</v>
      </c>
      <c r="F62">
        <v>50</v>
      </c>
      <c r="G62">
        <v>0</v>
      </c>
      <c r="H62">
        <v>15</v>
      </c>
      <c r="I62">
        <v>10</v>
      </c>
      <c r="J62">
        <v>0</v>
      </c>
      <c r="K62">
        <v>40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20</v>
      </c>
      <c r="U62">
        <v>0</v>
      </c>
      <c r="V62" t="s">
        <v>23</v>
      </c>
    </row>
    <row r="63" spans="1:22" hidden="1" x14ac:dyDescent="0.35">
      <c r="A63" t="s">
        <v>28</v>
      </c>
      <c r="B63" t="s">
        <v>24</v>
      </c>
      <c r="C63">
        <v>2016</v>
      </c>
      <c r="D63">
        <v>10</v>
      </c>
      <c r="E63">
        <v>10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 t="s">
        <v>23</v>
      </c>
    </row>
    <row r="64" spans="1:22" hidden="1" x14ac:dyDescent="0.35">
      <c r="A64" t="s">
        <v>29</v>
      </c>
      <c r="B64" t="s">
        <v>24</v>
      </c>
      <c r="C64">
        <v>2016</v>
      </c>
      <c r="D64">
        <v>480</v>
      </c>
      <c r="E64">
        <v>435</v>
      </c>
      <c r="F64">
        <v>40</v>
      </c>
      <c r="G64">
        <v>4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 t="s">
        <v>23</v>
      </c>
    </row>
    <row r="65" spans="1:22" hidden="1" x14ac:dyDescent="0.35">
      <c r="A65" t="s">
        <v>30</v>
      </c>
      <c r="B65" t="s">
        <v>24</v>
      </c>
      <c r="C65">
        <v>2016</v>
      </c>
      <c r="D65">
        <v>4</v>
      </c>
      <c r="E65">
        <v>4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 t="s">
        <v>23</v>
      </c>
    </row>
    <row r="66" spans="1:22" hidden="1" x14ac:dyDescent="0.35">
      <c r="A66" t="s">
        <v>31</v>
      </c>
      <c r="B66" t="s">
        <v>24</v>
      </c>
      <c r="C66">
        <v>2016</v>
      </c>
      <c r="D66">
        <v>10</v>
      </c>
      <c r="E66">
        <v>10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 t="s">
        <v>23</v>
      </c>
    </row>
    <row r="67" spans="1:22" hidden="1" x14ac:dyDescent="0.35">
      <c r="A67" t="s">
        <v>36</v>
      </c>
      <c r="B67" t="s">
        <v>24</v>
      </c>
      <c r="C67">
        <v>2016</v>
      </c>
      <c r="D67">
        <v>65</v>
      </c>
      <c r="E67">
        <v>65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 t="s">
        <v>23</v>
      </c>
    </row>
    <row r="68" spans="1:22" hidden="1" x14ac:dyDescent="0.35">
      <c r="A68" t="s">
        <v>44</v>
      </c>
      <c r="B68" t="s">
        <v>24</v>
      </c>
      <c r="C68">
        <v>2016</v>
      </c>
      <c r="D68">
        <v>50</v>
      </c>
      <c r="E68">
        <v>50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 t="s">
        <v>23</v>
      </c>
    </row>
    <row r="69" spans="1:22" hidden="1" x14ac:dyDescent="0.35">
      <c r="A69" t="s">
        <v>46</v>
      </c>
      <c r="B69" t="s">
        <v>24</v>
      </c>
      <c r="C69">
        <v>2016</v>
      </c>
      <c r="D69">
        <v>45</v>
      </c>
      <c r="E69">
        <v>45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 t="s">
        <v>23</v>
      </c>
    </row>
    <row r="70" spans="1:22" hidden="1" x14ac:dyDescent="0.35">
      <c r="A70" t="s">
        <v>74</v>
      </c>
      <c r="B70" t="s">
        <v>24</v>
      </c>
      <c r="C70">
        <v>2016</v>
      </c>
      <c r="D70">
        <v>15</v>
      </c>
      <c r="E70">
        <v>15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 t="s">
        <v>23</v>
      </c>
    </row>
    <row r="71" spans="1:22" hidden="1" x14ac:dyDescent="0.35">
      <c r="A71" t="s">
        <v>48</v>
      </c>
      <c r="B71" t="s">
        <v>24</v>
      </c>
      <c r="C71">
        <v>2016</v>
      </c>
      <c r="D71" s="1">
        <v>1410</v>
      </c>
      <c r="E71" s="1">
        <v>1295</v>
      </c>
      <c r="F71">
        <v>55</v>
      </c>
      <c r="G71">
        <v>40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10</v>
      </c>
      <c r="R71">
        <v>0</v>
      </c>
      <c r="S71">
        <v>0</v>
      </c>
      <c r="T71">
        <v>10</v>
      </c>
      <c r="U71">
        <v>0</v>
      </c>
      <c r="V71" t="s">
        <v>23</v>
      </c>
    </row>
    <row r="72" spans="1:22" hidden="1" x14ac:dyDescent="0.35">
      <c r="A72" t="s">
        <v>51</v>
      </c>
      <c r="B72" t="s">
        <v>24</v>
      </c>
      <c r="C72">
        <v>2016</v>
      </c>
      <c r="D72">
        <v>20</v>
      </c>
      <c r="E72">
        <v>0</v>
      </c>
      <c r="F72">
        <v>0</v>
      </c>
      <c r="G72">
        <v>20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 t="s">
        <v>23</v>
      </c>
    </row>
    <row r="73" spans="1:22" hidden="1" x14ac:dyDescent="0.35">
      <c r="A73" t="s">
        <v>53</v>
      </c>
      <c r="B73" t="s">
        <v>24</v>
      </c>
      <c r="C73">
        <v>2016</v>
      </c>
      <c r="D73">
        <v>650</v>
      </c>
      <c r="E73">
        <v>425</v>
      </c>
      <c r="F73">
        <v>60</v>
      </c>
      <c r="G73">
        <v>25</v>
      </c>
      <c r="H73">
        <v>15</v>
      </c>
      <c r="I73">
        <v>85</v>
      </c>
      <c r="J73">
        <v>40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 t="s">
        <v>23</v>
      </c>
    </row>
    <row r="74" spans="1:22" hidden="1" x14ac:dyDescent="0.35">
      <c r="A74" t="s">
        <v>54</v>
      </c>
      <c r="B74" t="s">
        <v>24</v>
      </c>
      <c r="C74">
        <v>2016</v>
      </c>
      <c r="D74">
        <v>25</v>
      </c>
      <c r="E74">
        <v>10</v>
      </c>
      <c r="F74">
        <v>0</v>
      </c>
      <c r="G74">
        <v>0</v>
      </c>
      <c r="H74">
        <v>15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 t="s">
        <v>23</v>
      </c>
    </row>
    <row r="75" spans="1:22" hidden="1" x14ac:dyDescent="0.35">
      <c r="A75" t="s">
        <v>59</v>
      </c>
      <c r="B75" t="s">
        <v>24</v>
      </c>
      <c r="C75">
        <v>2016</v>
      </c>
      <c r="D75">
        <v>4</v>
      </c>
      <c r="E75">
        <v>4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 t="s">
        <v>23</v>
      </c>
    </row>
    <row r="76" spans="1:22" hidden="1" x14ac:dyDescent="0.35">
      <c r="A76" t="s">
        <v>62</v>
      </c>
      <c r="B76" t="s">
        <v>24</v>
      </c>
      <c r="C76">
        <v>2016</v>
      </c>
      <c r="D76">
        <v>35</v>
      </c>
      <c r="E76">
        <v>35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 t="s">
        <v>23</v>
      </c>
    </row>
    <row r="77" spans="1:22" hidden="1" x14ac:dyDescent="0.35">
      <c r="A77" t="s">
        <v>64</v>
      </c>
      <c r="B77" t="s">
        <v>24</v>
      </c>
      <c r="C77">
        <v>2016</v>
      </c>
      <c r="D77">
        <v>20</v>
      </c>
      <c r="E77">
        <v>20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 t="s">
        <v>23</v>
      </c>
    </row>
    <row r="78" spans="1:22" hidden="1" x14ac:dyDescent="0.35">
      <c r="A78" t="s">
        <v>69</v>
      </c>
      <c r="B78" t="s">
        <v>24</v>
      </c>
      <c r="C78">
        <v>2016</v>
      </c>
      <c r="D78">
        <v>50</v>
      </c>
      <c r="E78">
        <v>45</v>
      </c>
      <c r="F78">
        <v>4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 t="s">
        <v>23</v>
      </c>
    </row>
    <row r="79" spans="1:22" hidden="1" x14ac:dyDescent="0.35">
      <c r="A79" t="s">
        <v>71</v>
      </c>
      <c r="B79" t="s">
        <v>24</v>
      </c>
      <c r="C79">
        <v>2016</v>
      </c>
      <c r="D79">
        <v>20</v>
      </c>
      <c r="E79">
        <v>20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 t="s">
        <v>23</v>
      </c>
    </row>
    <row r="80" spans="1:22" hidden="1" x14ac:dyDescent="0.35">
      <c r="A80" t="s">
        <v>72</v>
      </c>
      <c r="B80" t="s">
        <v>24</v>
      </c>
      <c r="C80">
        <v>2016</v>
      </c>
      <c r="D80">
        <v>20</v>
      </c>
      <c r="E80">
        <v>0</v>
      </c>
      <c r="F80">
        <v>20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 t="s">
        <v>23</v>
      </c>
    </row>
    <row r="81" spans="1:22" hidden="1" x14ac:dyDescent="0.35">
      <c r="A81" t="s">
        <v>24</v>
      </c>
      <c r="B81" t="s">
        <v>25</v>
      </c>
      <c r="C81">
        <v>2016</v>
      </c>
      <c r="D81">
        <v>30</v>
      </c>
      <c r="E81">
        <v>30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 t="s">
        <v>23</v>
      </c>
    </row>
    <row r="82" spans="1:22" hidden="1" x14ac:dyDescent="0.35">
      <c r="A82" t="s">
        <v>25</v>
      </c>
      <c r="B82" t="s">
        <v>25</v>
      </c>
      <c r="C82">
        <v>2016</v>
      </c>
      <c r="D82" s="1">
        <v>80320</v>
      </c>
      <c r="E82" s="1">
        <v>59770</v>
      </c>
      <c r="F82" s="1">
        <v>6305</v>
      </c>
      <c r="G82" s="1">
        <v>1445</v>
      </c>
      <c r="H82">
        <v>340</v>
      </c>
      <c r="I82">
        <v>170</v>
      </c>
      <c r="J82">
        <v>160</v>
      </c>
      <c r="K82" s="1">
        <v>1040</v>
      </c>
      <c r="L82">
        <v>4</v>
      </c>
      <c r="M82">
        <v>0</v>
      </c>
      <c r="N82">
        <v>4</v>
      </c>
      <c r="O82">
        <v>0</v>
      </c>
      <c r="P82" s="1">
        <v>2235</v>
      </c>
      <c r="Q82" s="1">
        <v>2815</v>
      </c>
      <c r="R82">
        <v>80</v>
      </c>
      <c r="S82">
        <v>350</v>
      </c>
      <c r="T82">
        <v>440</v>
      </c>
      <c r="U82" s="1">
        <v>5160</v>
      </c>
      <c r="V82" t="s">
        <v>23</v>
      </c>
    </row>
    <row r="83" spans="1:22" hidden="1" x14ac:dyDescent="0.35">
      <c r="A83" t="s">
        <v>27</v>
      </c>
      <c r="B83" t="s">
        <v>25</v>
      </c>
      <c r="C83">
        <v>2016</v>
      </c>
      <c r="D83">
        <v>90</v>
      </c>
      <c r="E83">
        <v>75</v>
      </c>
      <c r="F83">
        <v>15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 t="s">
        <v>23</v>
      </c>
    </row>
    <row r="84" spans="1:22" hidden="1" x14ac:dyDescent="0.35">
      <c r="A84" t="s">
        <v>28</v>
      </c>
      <c r="B84" t="s">
        <v>25</v>
      </c>
      <c r="C84">
        <v>2016</v>
      </c>
      <c r="D84">
        <v>15</v>
      </c>
      <c r="E84">
        <v>15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 t="s">
        <v>23</v>
      </c>
    </row>
    <row r="85" spans="1:22" hidden="1" x14ac:dyDescent="0.35">
      <c r="A85" t="s">
        <v>29</v>
      </c>
      <c r="B85" t="s">
        <v>25</v>
      </c>
      <c r="C85">
        <v>2016</v>
      </c>
      <c r="D85">
        <v>15</v>
      </c>
      <c r="E85">
        <v>15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 t="s">
        <v>23</v>
      </c>
    </row>
    <row r="86" spans="1:22" hidden="1" x14ac:dyDescent="0.35">
      <c r="A86" t="s">
        <v>30</v>
      </c>
      <c r="B86" t="s">
        <v>25</v>
      </c>
      <c r="C86">
        <v>2016</v>
      </c>
      <c r="D86">
        <v>20</v>
      </c>
      <c r="E86">
        <v>20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 t="s">
        <v>23</v>
      </c>
    </row>
    <row r="87" spans="1:22" hidden="1" x14ac:dyDescent="0.35">
      <c r="A87" t="s">
        <v>31</v>
      </c>
      <c r="B87" t="s">
        <v>25</v>
      </c>
      <c r="C87">
        <v>2016</v>
      </c>
      <c r="D87" s="1">
        <v>1880</v>
      </c>
      <c r="E87" s="1">
        <v>1680</v>
      </c>
      <c r="F87">
        <v>110</v>
      </c>
      <c r="G87">
        <v>35</v>
      </c>
      <c r="H87">
        <v>45</v>
      </c>
      <c r="I87">
        <v>0</v>
      </c>
      <c r="J87">
        <v>0</v>
      </c>
      <c r="K87">
        <v>4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 t="s">
        <v>23</v>
      </c>
    </row>
    <row r="88" spans="1:22" hidden="1" x14ac:dyDescent="0.35">
      <c r="A88" t="s">
        <v>32</v>
      </c>
      <c r="B88" t="s">
        <v>25</v>
      </c>
      <c r="C88">
        <v>2016</v>
      </c>
      <c r="D88">
        <v>4</v>
      </c>
      <c r="E88">
        <v>4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 t="s">
        <v>23</v>
      </c>
    </row>
    <row r="89" spans="1:22" hidden="1" x14ac:dyDescent="0.35">
      <c r="A89" t="s">
        <v>33</v>
      </c>
      <c r="B89" t="s">
        <v>25</v>
      </c>
      <c r="C89">
        <v>2016</v>
      </c>
      <c r="D89">
        <v>40</v>
      </c>
      <c r="E89">
        <v>30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10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 t="s">
        <v>23</v>
      </c>
    </row>
    <row r="90" spans="1:22" hidden="1" x14ac:dyDescent="0.35">
      <c r="A90" t="s">
        <v>35</v>
      </c>
      <c r="B90" t="s">
        <v>25</v>
      </c>
      <c r="C90">
        <v>2016</v>
      </c>
      <c r="D90">
        <v>10</v>
      </c>
      <c r="E90">
        <v>10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 t="s">
        <v>23</v>
      </c>
    </row>
    <row r="91" spans="1:22" hidden="1" x14ac:dyDescent="0.35">
      <c r="A91" t="s">
        <v>36</v>
      </c>
      <c r="B91" t="s">
        <v>25</v>
      </c>
      <c r="C91">
        <v>2016</v>
      </c>
      <c r="D91">
        <v>70</v>
      </c>
      <c r="E91">
        <v>45</v>
      </c>
      <c r="F91">
        <v>25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 t="s">
        <v>23</v>
      </c>
    </row>
    <row r="92" spans="1:22" hidden="1" x14ac:dyDescent="0.35">
      <c r="A92" t="s">
        <v>40</v>
      </c>
      <c r="B92" t="s">
        <v>25</v>
      </c>
      <c r="C92">
        <v>2016</v>
      </c>
      <c r="D92">
        <v>40</v>
      </c>
      <c r="E92">
        <v>40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 t="s">
        <v>23</v>
      </c>
    </row>
    <row r="93" spans="1:22" hidden="1" x14ac:dyDescent="0.35">
      <c r="A93" t="s">
        <v>41</v>
      </c>
      <c r="B93" t="s">
        <v>25</v>
      </c>
      <c r="C93">
        <v>2016</v>
      </c>
      <c r="D93">
        <v>15</v>
      </c>
      <c r="E93">
        <v>15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 t="s">
        <v>23</v>
      </c>
    </row>
    <row r="94" spans="1:22" hidden="1" x14ac:dyDescent="0.35">
      <c r="A94" t="s">
        <v>43</v>
      </c>
      <c r="B94" t="s">
        <v>25</v>
      </c>
      <c r="C94">
        <v>2016</v>
      </c>
      <c r="D94">
        <v>25</v>
      </c>
      <c r="E94">
        <v>25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 t="s">
        <v>23</v>
      </c>
    </row>
    <row r="95" spans="1:22" hidden="1" x14ac:dyDescent="0.35">
      <c r="A95" t="s">
        <v>44</v>
      </c>
      <c r="B95" t="s">
        <v>25</v>
      </c>
      <c r="C95">
        <v>2016</v>
      </c>
      <c r="D95">
        <v>145</v>
      </c>
      <c r="E95">
        <v>120</v>
      </c>
      <c r="F95">
        <v>0</v>
      </c>
      <c r="G95">
        <v>0</v>
      </c>
      <c r="H95">
        <v>0</v>
      </c>
      <c r="I95">
        <v>0</v>
      </c>
      <c r="J95">
        <v>4</v>
      </c>
      <c r="K95">
        <v>25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 t="s">
        <v>23</v>
      </c>
    </row>
    <row r="96" spans="1:22" hidden="1" x14ac:dyDescent="0.35">
      <c r="A96" t="s">
        <v>45</v>
      </c>
      <c r="B96" t="s">
        <v>25</v>
      </c>
      <c r="C96">
        <v>2016</v>
      </c>
      <c r="D96">
        <v>40</v>
      </c>
      <c r="E96">
        <v>35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4</v>
      </c>
      <c r="R96">
        <v>0</v>
      </c>
      <c r="S96">
        <v>0</v>
      </c>
      <c r="T96">
        <v>0</v>
      </c>
      <c r="U96">
        <v>0</v>
      </c>
      <c r="V96" t="s">
        <v>23</v>
      </c>
    </row>
    <row r="97" spans="1:22" hidden="1" x14ac:dyDescent="0.35">
      <c r="A97" t="s">
        <v>46</v>
      </c>
      <c r="B97" t="s">
        <v>25</v>
      </c>
      <c r="C97">
        <v>2016</v>
      </c>
      <c r="D97">
        <v>205</v>
      </c>
      <c r="E97">
        <v>205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 t="s">
        <v>23</v>
      </c>
    </row>
    <row r="98" spans="1:22" hidden="1" x14ac:dyDescent="0.35">
      <c r="A98" t="s">
        <v>74</v>
      </c>
      <c r="B98" t="s">
        <v>25</v>
      </c>
      <c r="C98">
        <v>2016</v>
      </c>
      <c r="D98">
        <v>30</v>
      </c>
      <c r="E98">
        <v>25</v>
      </c>
      <c r="F98">
        <v>0</v>
      </c>
      <c r="G98">
        <v>0</v>
      </c>
      <c r="H98">
        <v>4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 t="s">
        <v>23</v>
      </c>
    </row>
    <row r="99" spans="1:22" hidden="1" x14ac:dyDescent="0.35">
      <c r="A99" t="s">
        <v>47</v>
      </c>
      <c r="B99" t="s">
        <v>25</v>
      </c>
      <c r="C99">
        <v>2016</v>
      </c>
      <c r="D99">
        <v>4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4</v>
      </c>
      <c r="U99">
        <v>0</v>
      </c>
      <c r="V99" t="s">
        <v>23</v>
      </c>
    </row>
    <row r="100" spans="1:22" hidden="1" x14ac:dyDescent="0.35">
      <c r="A100" t="s">
        <v>48</v>
      </c>
      <c r="B100" t="s">
        <v>25</v>
      </c>
      <c r="C100">
        <v>2016</v>
      </c>
      <c r="D100">
        <v>395</v>
      </c>
      <c r="E100">
        <v>370</v>
      </c>
      <c r="F100">
        <v>10</v>
      </c>
      <c r="G100">
        <v>0</v>
      </c>
      <c r="H100">
        <v>0</v>
      </c>
      <c r="I100">
        <v>0</v>
      </c>
      <c r="J100">
        <v>0</v>
      </c>
      <c r="K100">
        <v>15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 t="s">
        <v>23</v>
      </c>
    </row>
    <row r="101" spans="1:22" hidden="1" x14ac:dyDescent="0.35">
      <c r="A101" t="s">
        <v>50</v>
      </c>
      <c r="B101" t="s">
        <v>25</v>
      </c>
      <c r="C101">
        <v>2016</v>
      </c>
      <c r="D101">
        <v>10</v>
      </c>
      <c r="E101">
        <v>10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 t="s">
        <v>23</v>
      </c>
    </row>
    <row r="102" spans="1:22" hidden="1" x14ac:dyDescent="0.35">
      <c r="A102" t="s">
        <v>51</v>
      </c>
      <c r="B102" t="s">
        <v>25</v>
      </c>
      <c r="C102">
        <v>2016</v>
      </c>
      <c r="D102">
        <v>40</v>
      </c>
      <c r="E102">
        <v>40</v>
      </c>
      <c r="F102">
        <v>4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 t="s">
        <v>23</v>
      </c>
    </row>
    <row r="103" spans="1:22" hidden="1" x14ac:dyDescent="0.35">
      <c r="A103" t="s">
        <v>52</v>
      </c>
      <c r="B103" t="s">
        <v>25</v>
      </c>
      <c r="C103">
        <v>2016</v>
      </c>
      <c r="D103">
        <v>30</v>
      </c>
      <c r="E103">
        <v>30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 t="s">
        <v>23</v>
      </c>
    </row>
    <row r="104" spans="1:22" hidden="1" x14ac:dyDescent="0.35">
      <c r="A104" t="s">
        <v>53</v>
      </c>
      <c r="B104" t="s">
        <v>25</v>
      </c>
      <c r="C104">
        <v>2016</v>
      </c>
      <c r="D104">
        <v>90</v>
      </c>
      <c r="E104">
        <v>30</v>
      </c>
      <c r="F104">
        <v>0</v>
      </c>
      <c r="G104">
        <v>25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4</v>
      </c>
      <c r="R104">
        <v>0</v>
      </c>
      <c r="S104">
        <v>0</v>
      </c>
      <c r="T104">
        <v>30</v>
      </c>
      <c r="U104">
        <v>0</v>
      </c>
      <c r="V104" t="s">
        <v>23</v>
      </c>
    </row>
    <row r="105" spans="1:22" hidden="1" x14ac:dyDescent="0.35">
      <c r="A105" t="s">
        <v>54</v>
      </c>
      <c r="B105" t="s">
        <v>25</v>
      </c>
      <c r="C105">
        <v>2016</v>
      </c>
      <c r="D105">
        <v>10</v>
      </c>
      <c r="E105">
        <v>10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 t="s">
        <v>23</v>
      </c>
    </row>
    <row r="106" spans="1:22" hidden="1" x14ac:dyDescent="0.35">
      <c r="A106" t="s">
        <v>55</v>
      </c>
      <c r="B106" t="s">
        <v>25</v>
      </c>
      <c r="C106">
        <v>2016</v>
      </c>
      <c r="D106">
        <v>30</v>
      </c>
      <c r="E106">
        <v>30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 t="s">
        <v>23</v>
      </c>
    </row>
    <row r="107" spans="1:22" hidden="1" x14ac:dyDescent="0.35">
      <c r="A107" t="s">
        <v>56</v>
      </c>
      <c r="B107" t="s">
        <v>25</v>
      </c>
      <c r="C107">
        <v>2016</v>
      </c>
      <c r="D107">
        <v>15</v>
      </c>
      <c r="E107">
        <v>15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 t="s">
        <v>23</v>
      </c>
    </row>
    <row r="108" spans="1:22" hidden="1" x14ac:dyDescent="0.35">
      <c r="A108" t="s">
        <v>58</v>
      </c>
      <c r="B108" t="s">
        <v>25</v>
      </c>
      <c r="C108">
        <v>2016</v>
      </c>
      <c r="D108">
        <v>30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30</v>
      </c>
      <c r="Q108">
        <v>0</v>
      </c>
      <c r="R108">
        <v>0</v>
      </c>
      <c r="S108">
        <v>0</v>
      </c>
      <c r="T108">
        <v>0</v>
      </c>
      <c r="U108">
        <v>0</v>
      </c>
      <c r="V108" t="s">
        <v>23</v>
      </c>
    </row>
    <row r="109" spans="1:22" hidden="1" x14ac:dyDescent="0.35">
      <c r="A109" t="s">
        <v>59</v>
      </c>
      <c r="B109" t="s">
        <v>25</v>
      </c>
      <c r="C109">
        <v>2016</v>
      </c>
      <c r="D109">
        <v>235</v>
      </c>
      <c r="E109">
        <v>220</v>
      </c>
      <c r="F109">
        <v>0</v>
      </c>
      <c r="G109">
        <v>15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 t="s">
        <v>23</v>
      </c>
    </row>
    <row r="110" spans="1:22" hidden="1" x14ac:dyDescent="0.35">
      <c r="A110" t="s">
        <v>61</v>
      </c>
      <c r="B110" t="s">
        <v>25</v>
      </c>
      <c r="C110">
        <v>2016</v>
      </c>
      <c r="D110">
        <v>10</v>
      </c>
      <c r="E110">
        <v>0</v>
      </c>
      <c r="F110">
        <v>10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 t="s">
        <v>23</v>
      </c>
    </row>
    <row r="111" spans="1:22" hidden="1" x14ac:dyDescent="0.35">
      <c r="A111" t="s">
        <v>62</v>
      </c>
      <c r="B111" t="s">
        <v>25</v>
      </c>
      <c r="C111">
        <v>2016</v>
      </c>
      <c r="D111">
        <v>15</v>
      </c>
      <c r="E111">
        <v>4</v>
      </c>
      <c r="F111">
        <v>10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 t="s">
        <v>23</v>
      </c>
    </row>
    <row r="112" spans="1:22" hidden="1" x14ac:dyDescent="0.35">
      <c r="A112" t="s">
        <v>63</v>
      </c>
      <c r="B112" t="s">
        <v>25</v>
      </c>
      <c r="C112">
        <v>2016</v>
      </c>
      <c r="D112">
        <v>4</v>
      </c>
      <c r="E112">
        <v>4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 t="s">
        <v>23</v>
      </c>
    </row>
    <row r="113" spans="1:22" hidden="1" x14ac:dyDescent="0.35">
      <c r="A113" t="s">
        <v>65</v>
      </c>
      <c r="B113" t="s">
        <v>25</v>
      </c>
      <c r="C113">
        <v>2016</v>
      </c>
      <c r="D113" s="1">
        <v>1620</v>
      </c>
      <c r="E113" s="1">
        <v>1185</v>
      </c>
      <c r="F113">
        <v>305</v>
      </c>
      <c r="G113">
        <v>10</v>
      </c>
      <c r="H113">
        <v>50</v>
      </c>
      <c r="I113">
        <v>15</v>
      </c>
      <c r="J113">
        <v>10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15</v>
      </c>
      <c r="T113">
        <v>30</v>
      </c>
      <c r="U113">
        <v>0</v>
      </c>
      <c r="V113" t="s">
        <v>23</v>
      </c>
    </row>
    <row r="114" spans="1:22" hidden="1" x14ac:dyDescent="0.35">
      <c r="A114" t="s">
        <v>66</v>
      </c>
      <c r="B114" t="s">
        <v>25</v>
      </c>
      <c r="C114">
        <v>2016</v>
      </c>
      <c r="D114" s="1">
        <v>1560</v>
      </c>
      <c r="E114" s="1">
        <v>1350</v>
      </c>
      <c r="F114">
        <v>140</v>
      </c>
      <c r="G114">
        <v>20</v>
      </c>
      <c r="H114">
        <v>0</v>
      </c>
      <c r="I114">
        <v>0</v>
      </c>
      <c r="J114">
        <v>0</v>
      </c>
      <c r="K114">
        <v>45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 t="s">
        <v>23</v>
      </c>
    </row>
    <row r="115" spans="1:22" hidden="1" x14ac:dyDescent="0.35">
      <c r="A115" t="s">
        <v>68</v>
      </c>
      <c r="B115" t="s">
        <v>25</v>
      </c>
      <c r="C115">
        <v>2016</v>
      </c>
      <c r="D115">
        <v>85</v>
      </c>
      <c r="E115">
        <v>4</v>
      </c>
      <c r="F115">
        <v>80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  <c r="U115">
        <v>0</v>
      </c>
      <c r="V115" t="s">
        <v>23</v>
      </c>
    </row>
    <row r="116" spans="1:22" hidden="1" x14ac:dyDescent="0.35">
      <c r="A116" t="s">
        <v>69</v>
      </c>
      <c r="B116" t="s">
        <v>25</v>
      </c>
      <c r="C116">
        <v>2016</v>
      </c>
      <c r="D116">
        <v>15</v>
      </c>
      <c r="E116">
        <v>15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 t="s">
        <v>23</v>
      </c>
    </row>
    <row r="117" spans="1:22" hidden="1" x14ac:dyDescent="0.35">
      <c r="A117" t="s">
        <v>71</v>
      </c>
      <c r="B117" t="s">
        <v>25</v>
      </c>
      <c r="C117">
        <v>2016</v>
      </c>
      <c r="D117">
        <v>75</v>
      </c>
      <c r="E117">
        <v>75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 t="s">
        <v>23</v>
      </c>
    </row>
    <row r="118" spans="1:22" hidden="1" x14ac:dyDescent="0.35">
      <c r="A118" t="s">
        <v>72</v>
      </c>
      <c r="B118" t="s">
        <v>25</v>
      </c>
      <c r="C118">
        <v>2016</v>
      </c>
      <c r="D118">
        <v>865</v>
      </c>
      <c r="E118">
        <v>695</v>
      </c>
      <c r="F118">
        <v>100</v>
      </c>
      <c r="G118">
        <v>55</v>
      </c>
      <c r="H118">
        <v>10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4</v>
      </c>
      <c r="U118">
        <v>0</v>
      </c>
      <c r="V118" t="s">
        <v>23</v>
      </c>
    </row>
    <row r="119" spans="1:22" hidden="1" x14ac:dyDescent="0.35">
      <c r="A119" t="s">
        <v>24</v>
      </c>
      <c r="B119" t="s">
        <v>26</v>
      </c>
      <c r="C119">
        <v>2016</v>
      </c>
      <c r="D119">
        <v>325</v>
      </c>
      <c r="E119">
        <v>175</v>
      </c>
      <c r="F119">
        <v>145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4</v>
      </c>
      <c r="U119">
        <v>0</v>
      </c>
      <c r="V119" t="s">
        <v>23</v>
      </c>
    </row>
    <row r="120" spans="1:22" hidden="1" x14ac:dyDescent="0.35">
      <c r="A120" t="s">
        <v>26</v>
      </c>
      <c r="B120" t="s">
        <v>26</v>
      </c>
      <c r="C120">
        <v>2016</v>
      </c>
      <c r="D120" s="1">
        <v>8915</v>
      </c>
      <c r="E120" s="1">
        <v>6175</v>
      </c>
      <c r="F120" s="1">
        <v>1030</v>
      </c>
      <c r="G120">
        <v>30</v>
      </c>
      <c r="H120">
        <v>0</v>
      </c>
      <c r="I120">
        <v>0</v>
      </c>
      <c r="J120">
        <v>4</v>
      </c>
      <c r="K120">
        <v>85</v>
      </c>
      <c r="L120">
        <v>0</v>
      </c>
      <c r="M120">
        <v>0</v>
      </c>
      <c r="N120">
        <v>0</v>
      </c>
      <c r="O120">
        <v>0</v>
      </c>
      <c r="P120">
        <v>15</v>
      </c>
      <c r="Q120">
        <v>285</v>
      </c>
      <c r="R120">
        <v>0</v>
      </c>
      <c r="S120">
        <v>30</v>
      </c>
      <c r="T120">
        <v>25</v>
      </c>
      <c r="U120" s="1">
        <v>1235</v>
      </c>
      <c r="V120" t="s">
        <v>23</v>
      </c>
    </row>
    <row r="121" spans="1:22" hidden="1" x14ac:dyDescent="0.35">
      <c r="A121" t="s">
        <v>28</v>
      </c>
      <c r="B121" t="s">
        <v>26</v>
      </c>
      <c r="C121">
        <v>2016</v>
      </c>
      <c r="D121">
        <v>25</v>
      </c>
      <c r="E121">
        <v>25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 t="s">
        <v>23</v>
      </c>
    </row>
    <row r="122" spans="1:22" hidden="1" x14ac:dyDescent="0.35">
      <c r="A122" t="s">
        <v>29</v>
      </c>
      <c r="B122" t="s">
        <v>26</v>
      </c>
      <c r="C122">
        <v>2016</v>
      </c>
      <c r="D122">
        <v>15</v>
      </c>
      <c r="E122">
        <v>15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 t="s">
        <v>23</v>
      </c>
    </row>
    <row r="123" spans="1:22" hidden="1" x14ac:dyDescent="0.35">
      <c r="A123" t="s">
        <v>30</v>
      </c>
      <c r="B123" t="s">
        <v>26</v>
      </c>
      <c r="C123">
        <v>2016</v>
      </c>
      <c r="D123">
        <v>4</v>
      </c>
      <c r="E123">
        <v>0</v>
      </c>
      <c r="F123">
        <v>0</v>
      </c>
      <c r="G123">
        <v>4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 t="s">
        <v>23</v>
      </c>
    </row>
    <row r="124" spans="1:22" hidden="1" x14ac:dyDescent="0.35">
      <c r="A124" t="s">
        <v>36</v>
      </c>
      <c r="B124" t="s">
        <v>26</v>
      </c>
      <c r="C124">
        <v>2016</v>
      </c>
      <c r="D124">
        <v>30</v>
      </c>
      <c r="E124">
        <v>15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15</v>
      </c>
      <c r="U124">
        <v>0</v>
      </c>
      <c r="V124" t="s">
        <v>23</v>
      </c>
    </row>
    <row r="125" spans="1:22" hidden="1" x14ac:dyDescent="0.35">
      <c r="A125" t="s">
        <v>41</v>
      </c>
      <c r="B125" t="s">
        <v>26</v>
      </c>
      <c r="C125">
        <v>2016</v>
      </c>
      <c r="D125">
        <v>4</v>
      </c>
      <c r="E125">
        <v>4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 t="s">
        <v>23</v>
      </c>
    </row>
    <row r="126" spans="1:22" hidden="1" x14ac:dyDescent="0.35">
      <c r="A126" t="s">
        <v>48</v>
      </c>
      <c r="B126" t="s">
        <v>26</v>
      </c>
      <c r="C126">
        <v>2016</v>
      </c>
      <c r="D126">
        <v>180</v>
      </c>
      <c r="E126">
        <v>160</v>
      </c>
      <c r="F126">
        <v>20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 t="s">
        <v>23</v>
      </c>
    </row>
    <row r="127" spans="1:22" hidden="1" x14ac:dyDescent="0.35">
      <c r="A127" t="s">
        <v>51</v>
      </c>
      <c r="B127" t="s">
        <v>26</v>
      </c>
      <c r="C127">
        <v>2016</v>
      </c>
      <c r="D127">
        <v>10</v>
      </c>
      <c r="E127">
        <v>10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0</v>
      </c>
      <c r="V127" t="s">
        <v>23</v>
      </c>
    </row>
    <row r="128" spans="1:22" hidden="1" x14ac:dyDescent="0.35">
      <c r="A128" t="s">
        <v>53</v>
      </c>
      <c r="B128" t="s">
        <v>26</v>
      </c>
      <c r="C128">
        <v>2016</v>
      </c>
      <c r="D128">
        <v>520</v>
      </c>
      <c r="E128">
        <v>310</v>
      </c>
      <c r="F128">
        <v>50</v>
      </c>
      <c r="G128">
        <v>4</v>
      </c>
      <c r="H128">
        <v>0</v>
      </c>
      <c r="I128">
        <v>155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 t="s">
        <v>23</v>
      </c>
    </row>
    <row r="129" spans="1:22" hidden="1" x14ac:dyDescent="0.35">
      <c r="A129" t="s">
        <v>58</v>
      </c>
      <c r="B129" t="s">
        <v>26</v>
      </c>
      <c r="C129">
        <v>2016</v>
      </c>
      <c r="D129">
        <v>4</v>
      </c>
      <c r="E129">
        <v>0</v>
      </c>
      <c r="F129">
        <v>0</v>
      </c>
      <c r="G129">
        <v>4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0</v>
      </c>
      <c r="V129" t="s">
        <v>23</v>
      </c>
    </row>
    <row r="130" spans="1:22" hidden="1" x14ac:dyDescent="0.35">
      <c r="A130" t="s">
        <v>62</v>
      </c>
      <c r="B130" t="s">
        <v>26</v>
      </c>
      <c r="C130">
        <v>2016</v>
      </c>
      <c r="D130">
        <v>30</v>
      </c>
      <c r="E130">
        <v>30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 t="s">
        <v>23</v>
      </c>
    </row>
    <row r="131" spans="1:22" hidden="1" x14ac:dyDescent="0.35">
      <c r="A131" t="s">
        <v>64</v>
      </c>
      <c r="B131" t="s">
        <v>26</v>
      </c>
      <c r="C131">
        <v>2016</v>
      </c>
      <c r="D131">
        <v>150</v>
      </c>
      <c r="E131">
        <v>105</v>
      </c>
      <c r="F131">
        <v>45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0</v>
      </c>
      <c r="V131" t="s">
        <v>23</v>
      </c>
    </row>
    <row r="132" spans="1:22" hidden="1" x14ac:dyDescent="0.35">
      <c r="A132" t="s">
        <v>65</v>
      </c>
      <c r="B132" t="s">
        <v>26</v>
      </c>
      <c r="C132">
        <v>2016</v>
      </c>
      <c r="D132">
        <v>10</v>
      </c>
      <c r="E132">
        <v>10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0</v>
      </c>
      <c r="V132" t="s">
        <v>23</v>
      </c>
    </row>
    <row r="133" spans="1:22" hidden="1" x14ac:dyDescent="0.35">
      <c r="A133" t="s">
        <v>68</v>
      </c>
      <c r="B133" t="s">
        <v>26</v>
      </c>
      <c r="C133">
        <v>2016</v>
      </c>
      <c r="D133">
        <v>15</v>
      </c>
      <c r="E133">
        <v>15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 t="s">
        <v>23</v>
      </c>
    </row>
    <row r="134" spans="1:22" hidden="1" x14ac:dyDescent="0.35">
      <c r="A134" t="s">
        <v>69</v>
      </c>
      <c r="B134" t="s">
        <v>26</v>
      </c>
      <c r="C134">
        <v>2016</v>
      </c>
      <c r="D134">
        <v>595</v>
      </c>
      <c r="E134">
        <v>490</v>
      </c>
      <c r="F134">
        <v>85</v>
      </c>
      <c r="G134">
        <v>0</v>
      </c>
      <c r="H134">
        <v>0</v>
      </c>
      <c r="I134">
        <v>0</v>
      </c>
      <c r="J134">
        <v>10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10</v>
      </c>
      <c r="T134">
        <v>0</v>
      </c>
      <c r="U134">
        <v>0</v>
      </c>
      <c r="V134" t="s">
        <v>23</v>
      </c>
    </row>
    <row r="135" spans="1:22" hidden="1" x14ac:dyDescent="0.35">
      <c r="A135" t="s">
        <v>25</v>
      </c>
      <c r="B135" t="s">
        <v>27</v>
      </c>
      <c r="C135">
        <v>2016</v>
      </c>
      <c r="D135">
        <v>265</v>
      </c>
      <c r="E135">
        <v>235</v>
      </c>
      <c r="F135">
        <v>10</v>
      </c>
      <c r="G135">
        <v>0</v>
      </c>
      <c r="H135">
        <v>20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 t="s">
        <v>23</v>
      </c>
    </row>
    <row r="136" spans="1:22" hidden="1" x14ac:dyDescent="0.35">
      <c r="A136" t="s">
        <v>27</v>
      </c>
      <c r="B136" t="s">
        <v>27</v>
      </c>
      <c r="C136">
        <v>2016</v>
      </c>
      <c r="D136" s="1">
        <v>6720</v>
      </c>
      <c r="E136" s="1">
        <v>4945</v>
      </c>
      <c r="F136">
        <v>740</v>
      </c>
      <c r="G136">
        <v>210</v>
      </c>
      <c r="H136">
        <v>65</v>
      </c>
      <c r="I136">
        <v>10</v>
      </c>
      <c r="J136">
        <v>0</v>
      </c>
      <c r="K136">
        <v>30</v>
      </c>
      <c r="L136">
        <v>0</v>
      </c>
      <c r="M136">
        <v>0</v>
      </c>
      <c r="N136">
        <v>0</v>
      </c>
      <c r="O136">
        <v>0</v>
      </c>
      <c r="P136">
        <v>35</v>
      </c>
      <c r="Q136">
        <v>200</v>
      </c>
      <c r="R136">
        <v>0</v>
      </c>
      <c r="S136">
        <v>0</v>
      </c>
      <c r="T136">
        <v>45</v>
      </c>
      <c r="U136">
        <v>440</v>
      </c>
      <c r="V136" t="s">
        <v>23</v>
      </c>
    </row>
    <row r="137" spans="1:22" hidden="1" x14ac:dyDescent="0.35">
      <c r="A137" t="s">
        <v>28</v>
      </c>
      <c r="B137" t="s">
        <v>27</v>
      </c>
      <c r="C137">
        <v>2016</v>
      </c>
      <c r="D137">
        <v>10</v>
      </c>
      <c r="E137">
        <v>10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 t="s">
        <v>23</v>
      </c>
    </row>
    <row r="138" spans="1:22" hidden="1" x14ac:dyDescent="0.35">
      <c r="A138" t="s">
        <v>30</v>
      </c>
      <c r="B138" t="s">
        <v>27</v>
      </c>
      <c r="C138">
        <v>2016</v>
      </c>
      <c r="D138">
        <v>10</v>
      </c>
      <c r="E138">
        <v>10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 t="s">
        <v>23</v>
      </c>
    </row>
    <row r="139" spans="1:22" hidden="1" x14ac:dyDescent="0.35">
      <c r="A139" t="s">
        <v>31</v>
      </c>
      <c r="B139" t="s">
        <v>27</v>
      </c>
      <c r="C139">
        <v>2016</v>
      </c>
      <c r="D139">
        <v>555</v>
      </c>
      <c r="E139">
        <v>450</v>
      </c>
      <c r="F139">
        <v>100</v>
      </c>
      <c r="G139">
        <v>4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0</v>
      </c>
      <c r="V139" t="s">
        <v>23</v>
      </c>
    </row>
    <row r="140" spans="1:22" hidden="1" x14ac:dyDescent="0.35">
      <c r="A140" t="s">
        <v>34</v>
      </c>
      <c r="B140" t="s">
        <v>27</v>
      </c>
      <c r="C140">
        <v>2016</v>
      </c>
      <c r="D140">
        <v>25</v>
      </c>
      <c r="E140">
        <v>25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 t="s">
        <v>23</v>
      </c>
    </row>
    <row r="141" spans="1:22" hidden="1" x14ac:dyDescent="0.35">
      <c r="A141" t="s">
        <v>36</v>
      </c>
      <c r="B141" t="s">
        <v>27</v>
      </c>
      <c r="C141">
        <v>2016</v>
      </c>
      <c r="D141">
        <v>10</v>
      </c>
      <c r="E141">
        <v>10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 t="s">
        <v>23</v>
      </c>
    </row>
    <row r="142" spans="1:22" hidden="1" x14ac:dyDescent="0.35">
      <c r="A142" t="s">
        <v>43</v>
      </c>
      <c r="B142" t="s">
        <v>27</v>
      </c>
      <c r="C142">
        <v>2016</v>
      </c>
      <c r="D142">
        <v>4</v>
      </c>
      <c r="E142">
        <v>4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0</v>
      </c>
      <c r="V142" t="s">
        <v>23</v>
      </c>
    </row>
    <row r="143" spans="1:22" hidden="1" x14ac:dyDescent="0.35">
      <c r="A143" t="s">
        <v>46</v>
      </c>
      <c r="B143" t="s">
        <v>27</v>
      </c>
      <c r="C143">
        <v>2016</v>
      </c>
      <c r="D143">
        <v>25</v>
      </c>
      <c r="E143">
        <v>25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0</v>
      </c>
      <c r="V143" t="s">
        <v>23</v>
      </c>
    </row>
    <row r="144" spans="1:22" hidden="1" x14ac:dyDescent="0.35">
      <c r="A144" t="s">
        <v>48</v>
      </c>
      <c r="B144" t="s">
        <v>27</v>
      </c>
      <c r="C144">
        <v>2016</v>
      </c>
      <c r="D144">
        <v>40</v>
      </c>
      <c r="E144">
        <v>25</v>
      </c>
      <c r="F144">
        <v>10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 t="s">
        <v>23</v>
      </c>
    </row>
    <row r="145" spans="1:22" hidden="1" x14ac:dyDescent="0.35">
      <c r="A145" t="s">
        <v>50</v>
      </c>
      <c r="B145" t="s">
        <v>27</v>
      </c>
      <c r="C145">
        <v>2016</v>
      </c>
      <c r="D145">
        <v>4</v>
      </c>
      <c r="E145">
        <v>4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0</v>
      </c>
      <c r="V145" t="s">
        <v>23</v>
      </c>
    </row>
    <row r="146" spans="1:22" hidden="1" x14ac:dyDescent="0.35">
      <c r="A146" t="s">
        <v>52</v>
      </c>
      <c r="B146" t="s">
        <v>27</v>
      </c>
      <c r="C146">
        <v>2016</v>
      </c>
      <c r="D146">
        <v>40</v>
      </c>
      <c r="E146">
        <v>40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 t="s">
        <v>23</v>
      </c>
    </row>
    <row r="147" spans="1:22" hidden="1" x14ac:dyDescent="0.35">
      <c r="A147" t="s">
        <v>53</v>
      </c>
      <c r="B147" t="s">
        <v>27</v>
      </c>
      <c r="C147">
        <v>2016</v>
      </c>
      <c r="D147">
        <v>110</v>
      </c>
      <c r="E147">
        <v>70</v>
      </c>
      <c r="F147">
        <v>40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 t="s">
        <v>23</v>
      </c>
    </row>
    <row r="148" spans="1:22" hidden="1" x14ac:dyDescent="0.35">
      <c r="A148" t="s">
        <v>59</v>
      </c>
      <c r="B148" t="s">
        <v>27</v>
      </c>
      <c r="C148">
        <v>2016</v>
      </c>
      <c r="D148">
        <v>25</v>
      </c>
      <c r="E148">
        <v>25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 t="s">
        <v>23</v>
      </c>
    </row>
    <row r="149" spans="1:22" hidden="1" x14ac:dyDescent="0.35">
      <c r="A149" t="s">
        <v>61</v>
      </c>
      <c r="B149" t="s">
        <v>27</v>
      </c>
      <c r="C149">
        <v>2016</v>
      </c>
      <c r="D149">
        <v>4</v>
      </c>
      <c r="E149">
        <v>4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 t="s">
        <v>23</v>
      </c>
    </row>
    <row r="150" spans="1:22" hidden="1" x14ac:dyDescent="0.35">
      <c r="A150" t="s">
        <v>62</v>
      </c>
      <c r="B150" t="s">
        <v>27</v>
      </c>
      <c r="C150">
        <v>2016</v>
      </c>
      <c r="D150">
        <v>40</v>
      </c>
      <c r="E150">
        <v>40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 t="s">
        <v>23</v>
      </c>
    </row>
    <row r="151" spans="1:22" hidden="1" x14ac:dyDescent="0.35">
      <c r="A151" t="s">
        <v>63</v>
      </c>
      <c r="B151" t="s">
        <v>27</v>
      </c>
      <c r="C151">
        <v>2016</v>
      </c>
      <c r="D151">
        <v>10</v>
      </c>
      <c r="E151">
        <v>10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 t="s">
        <v>23</v>
      </c>
    </row>
    <row r="152" spans="1:22" hidden="1" x14ac:dyDescent="0.35">
      <c r="A152" t="s">
        <v>65</v>
      </c>
      <c r="B152" t="s">
        <v>27</v>
      </c>
      <c r="C152">
        <v>2016</v>
      </c>
      <c r="D152">
        <v>815</v>
      </c>
      <c r="E152">
        <v>620</v>
      </c>
      <c r="F152">
        <v>4</v>
      </c>
      <c r="G152">
        <v>150</v>
      </c>
      <c r="H152">
        <v>15</v>
      </c>
      <c r="I152">
        <v>25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 t="s">
        <v>23</v>
      </c>
    </row>
    <row r="153" spans="1:22" hidden="1" x14ac:dyDescent="0.35">
      <c r="A153" t="s">
        <v>66</v>
      </c>
      <c r="B153" t="s">
        <v>27</v>
      </c>
      <c r="C153">
        <v>2016</v>
      </c>
      <c r="D153">
        <v>40</v>
      </c>
      <c r="E153">
        <v>4</v>
      </c>
      <c r="F153">
        <v>30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 t="s">
        <v>23</v>
      </c>
    </row>
    <row r="154" spans="1:22" hidden="1" x14ac:dyDescent="0.35">
      <c r="A154" t="s">
        <v>71</v>
      </c>
      <c r="B154" t="s">
        <v>27</v>
      </c>
      <c r="C154">
        <v>2016</v>
      </c>
      <c r="D154">
        <v>280</v>
      </c>
      <c r="E154">
        <v>280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 t="s">
        <v>23</v>
      </c>
    </row>
    <row r="155" spans="1:22" hidden="1" x14ac:dyDescent="0.35">
      <c r="A155" t="s">
        <v>72</v>
      </c>
      <c r="B155" t="s">
        <v>27</v>
      </c>
      <c r="C155">
        <v>2016</v>
      </c>
      <c r="D155">
        <v>260</v>
      </c>
      <c r="E155">
        <v>260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 t="s">
        <v>23</v>
      </c>
    </row>
    <row r="156" spans="1:22" hidden="1" x14ac:dyDescent="0.35">
      <c r="A156" t="s">
        <v>22</v>
      </c>
      <c r="B156" t="s">
        <v>28</v>
      </c>
      <c r="C156">
        <v>2016</v>
      </c>
      <c r="D156" s="1">
        <v>41235</v>
      </c>
      <c r="E156" s="1">
        <v>33885</v>
      </c>
      <c r="F156" s="1">
        <v>3180</v>
      </c>
      <c r="G156">
        <v>715</v>
      </c>
      <c r="H156">
        <v>215</v>
      </c>
      <c r="I156">
        <v>130</v>
      </c>
      <c r="J156">
        <v>25</v>
      </c>
      <c r="K156">
        <v>515</v>
      </c>
      <c r="L156">
        <v>30</v>
      </c>
      <c r="M156" s="1">
        <v>1360</v>
      </c>
      <c r="N156">
        <v>120</v>
      </c>
      <c r="O156">
        <v>4</v>
      </c>
      <c r="P156">
        <v>445</v>
      </c>
      <c r="Q156">
        <v>125</v>
      </c>
      <c r="R156">
        <v>4</v>
      </c>
      <c r="S156">
        <v>75</v>
      </c>
      <c r="T156">
        <v>400</v>
      </c>
      <c r="U156">
        <v>0</v>
      </c>
      <c r="V156" t="s">
        <v>23</v>
      </c>
    </row>
    <row r="157" spans="1:22" hidden="1" x14ac:dyDescent="0.35">
      <c r="A157" t="s">
        <v>24</v>
      </c>
      <c r="B157" t="s">
        <v>28</v>
      </c>
      <c r="C157">
        <v>2016</v>
      </c>
      <c r="D157">
        <v>90</v>
      </c>
      <c r="E157">
        <v>90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 t="s">
        <v>23</v>
      </c>
    </row>
    <row r="158" spans="1:22" hidden="1" x14ac:dyDescent="0.35">
      <c r="A158" t="s">
        <v>25</v>
      </c>
      <c r="B158" t="s">
        <v>28</v>
      </c>
      <c r="C158">
        <v>2016</v>
      </c>
      <c r="D158">
        <v>55</v>
      </c>
      <c r="E158">
        <v>55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 t="s">
        <v>23</v>
      </c>
    </row>
    <row r="159" spans="1:22" hidden="1" x14ac:dyDescent="0.35">
      <c r="A159" t="s">
        <v>26</v>
      </c>
      <c r="B159" t="s">
        <v>28</v>
      </c>
      <c r="C159">
        <v>2016</v>
      </c>
      <c r="D159">
        <v>105</v>
      </c>
      <c r="E159">
        <v>85</v>
      </c>
      <c r="F159">
        <v>4</v>
      </c>
      <c r="G159">
        <v>15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 t="s">
        <v>23</v>
      </c>
    </row>
    <row r="160" spans="1:22" hidden="1" x14ac:dyDescent="0.35">
      <c r="A160" t="s">
        <v>28</v>
      </c>
      <c r="B160" t="s">
        <v>28</v>
      </c>
      <c r="C160">
        <v>2016</v>
      </c>
      <c r="D160" s="1">
        <v>289535</v>
      </c>
      <c r="E160" s="1">
        <v>209235</v>
      </c>
      <c r="F160" s="1">
        <v>22440</v>
      </c>
      <c r="G160" s="1">
        <v>5905</v>
      </c>
      <c r="H160" s="1">
        <v>1445</v>
      </c>
      <c r="I160">
        <v>570</v>
      </c>
      <c r="J160">
        <v>265</v>
      </c>
      <c r="K160" s="1">
        <v>4050</v>
      </c>
      <c r="L160">
        <v>105</v>
      </c>
      <c r="M160" s="1">
        <v>1930</v>
      </c>
      <c r="N160">
        <v>205</v>
      </c>
      <c r="O160">
        <v>10</v>
      </c>
      <c r="P160" s="1">
        <v>1785</v>
      </c>
      <c r="Q160" s="1">
        <v>8025</v>
      </c>
      <c r="R160">
        <v>285</v>
      </c>
      <c r="S160">
        <v>830</v>
      </c>
      <c r="T160" s="1">
        <v>2705</v>
      </c>
      <c r="U160" s="1">
        <v>29745</v>
      </c>
      <c r="V160" t="s">
        <v>23</v>
      </c>
    </row>
    <row r="161" spans="1:22" hidden="1" x14ac:dyDescent="0.35">
      <c r="A161" t="s">
        <v>29</v>
      </c>
      <c r="B161" t="s">
        <v>28</v>
      </c>
      <c r="C161">
        <v>2016</v>
      </c>
      <c r="D161">
        <v>275</v>
      </c>
      <c r="E161">
        <v>235</v>
      </c>
      <c r="F161">
        <v>40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 t="s">
        <v>23</v>
      </c>
    </row>
    <row r="162" spans="1:22" hidden="1" x14ac:dyDescent="0.35">
      <c r="A162" t="s">
        <v>30</v>
      </c>
      <c r="B162" t="s">
        <v>28</v>
      </c>
      <c r="C162">
        <v>2016</v>
      </c>
      <c r="D162">
        <v>70</v>
      </c>
      <c r="E162">
        <v>60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10</v>
      </c>
      <c r="U162">
        <v>0</v>
      </c>
      <c r="V162" t="s">
        <v>23</v>
      </c>
    </row>
    <row r="163" spans="1:22" hidden="1" x14ac:dyDescent="0.35">
      <c r="A163" t="s">
        <v>31</v>
      </c>
      <c r="B163" t="s">
        <v>28</v>
      </c>
      <c r="C163">
        <v>2016</v>
      </c>
      <c r="D163">
        <v>10</v>
      </c>
      <c r="E163">
        <v>10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 t="s">
        <v>23</v>
      </c>
    </row>
    <row r="164" spans="1:22" hidden="1" x14ac:dyDescent="0.35">
      <c r="A164" t="s">
        <v>32</v>
      </c>
      <c r="B164" t="s">
        <v>28</v>
      </c>
      <c r="C164">
        <v>2016</v>
      </c>
      <c r="D164">
        <v>20</v>
      </c>
      <c r="E164">
        <v>0</v>
      </c>
      <c r="F164">
        <v>20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 t="s">
        <v>23</v>
      </c>
    </row>
    <row r="165" spans="1:22" hidden="1" x14ac:dyDescent="0.35">
      <c r="A165" t="s">
        <v>33</v>
      </c>
      <c r="B165" t="s">
        <v>28</v>
      </c>
      <c r="C165">
        <v>2016</v>
      </c>
      <c r="D165">
        <v>65</v>
      </c>
      <c r="E165">
        <v>55</v>
      </c>
      <c r="F165">
        <v>10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 t="s">
        <v>23</v>
      </c>
    </row>
    <row r="166" spans="1:22" hidden="1" x14ac:dyDescent="0.35">
      <c r="A166" t="s">
        <v>75</v>
      </c>
      <c r="B166" t="s">
        <v>28</v>
      </c>
      <c r="C166">
        <v>2016</v>
      </c>
      <c r="D166">
        <v>20</v>
      </c>
      <c r="E166">
        <v>0</v>
      </c>
      <c r="F166">
        <v>0</v>
      </c>
      <c r="G166">
        <v>0</v>
      </c>
      <c r="H166">
        <v>20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 t="s">
        <v>23</v>
      </c>
    </row>
    <row r="167" spans="1:22" hidden="1" x14ac:dyDescent="0.35">
      <c r="A167" t="s">
        <v>34</v>
      </c>
      <c r="B167" t="s">
        <v>28</v>
      </c>
      <c r="C167">
        <v>2016</v>
      </c>
      <c r="D167">
        <v>15</v>
      </c>
      <c r="E167">
        <v>15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 t="s">
        <v>23</v>
      </c>
    </row>
    <row r="168" spans="1:22" hidden="1" x14ac:dyDescent="0.35">
      <c r="A168" t="s">
        <v>36</v>
      </c>
      <c r="B168" t="s">
        <v>28</v>
      </c>
      <c r="C168">
        <v>2016</v>
      </c>
      <c r="D168">
        <v>375</v>
      </c>
      <c r="E168">
        <v>305</v>
      </c>
      <c r="F168">
        <v>10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10</v>
      </c>
      <c r="R168">
        <v>0</v>
      </c>
      <c r="S168">
        <v>0</v>
      </c>
      <c r="T168">
        <v>50</v>
      </c>
      <c r="U168">
        <v>0</v>
      </c>
      <c r="V168" t="s">
        <v>23</v>
      </c>
    </row>
    <row r="169" spans="1:22" hidden="1" x14ac:dyDescent="0.35">
      <c r="A169" t="s">
        <v>37</v>
      </c>
      <c r="B169" t="s">
        <v>28</v>
      </c>
      <c r="C169">
        <v>2016</v>
      </c>
      <c r="D169">
        <v>4</v>
      </c>
      <c r="E169">
        <v>4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 t="s">
        <v>23</v>
      </c>
    </row>
    <row r="170" spans="1:22" hidden="1" x14ac:dyDescent="0.35">
      <c r="A170" t="s">
        <v>38</v>
      </c>
      <c r="B170" t="s">
        <v>28</v>
      </c>
      <c r="C170">
        <v>2016</v>
      </c>
      <c r="D170" s="1">
        <v>1960</v>
      </c>
      <c r="E170" s="1">
        <v>1580</v>
      </c>
      <c r="F170">
        <v>155</v>
      </c>
      <c r="G170">
        <v>40</v>
      </c>
      <c r="H170">
        <v>0</v>
      </c>
      <c r="I170">
        <v>0</v>
      </c>
      <c r="J170">
        <v>100</v>
      </c>
      <c r="K170">
        <v>50</v>
      </c>
      <c r="L170">
        <v>0</v>
      </c>
      <c r="M170">
        <v>10</v>
      </c>
      <c r="N170">
        <v>0</v>
      </c>
      <c r="O170">
        <v>10</v>
      </c>
      <c r="P170">
        <v>0</v>
      </c>
      <c r="Q170">
        <v>4</v>
      </c>
      <c r="R170">
        <v>0</v>
      </c>
      <c r="S170">
        <v>15</v>
      </c>
      <c r="T170">
        <v>0</v>
      </c>
      <c r="U170">
        <v>0</v>
      </c>
      <c r="V170" t="s">
        <v>23</v>
      </c>
    </row>
    <row r="171" spans="1:22" hidden="1" x14ac:dyDescent="0.35">
      <c r="A171" t="s">
        <v>39</v>
      </c>
      <c r="B171" t="s">
        <v>28</v>
      </c>
      <c r="C171">
        <v>2016</v>
      </c>
      <c r="D171">
        <v>20</v>
      </c>
      <c r="E171">
        <v>20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 t="s">
        <v>23</v>
      </c>
    </row>
    <row r="172" spans="1:22" hidden="1" x14ac:dyDescent="0.35">
      <c r="A172" t="s">
        <v>40</v>
      </c>
      <c r="B172" t="s">
        <v>28</v>
      </c>
      <c r="C172">
        <v>2016</v>
      </c>
      <c r="D172">
        <v>130</v>
      </c>
      <c r="E172">
        <v>125</v>
      </c>
      <c r="F172">
        <v>4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 t="s">
        <v>23</v>
      </c>
    </row>
    <row r="173" spans="1:22" hidden="1" x14ac:dyDescent="0.35">
      <c r="A173" t="s">
        <v>41</v>
      </c>
      <c r="B173" t="s">
        <v>28</v>
      </c>
      <c r="C173">
        <v>2016</v>
      </c>
      <c r="D173">
        <v>140</v>
      </c>
      <c r="E173">
        <v>85</v>
      </c>
      <c r="F173">
        <v>0</v>
      </c>
      <c r="G173">
        <v>55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 t="s">
        <v>23</v>
      </c>
    </row>
    <row r="174" spans="1:22" hidden="1" x14ac:dyDescent="0.35">
      <c r="A174" t="s">
        <v>42</v>
      </c>
      <c r="B174" t="s">
        <v>28</v>
      </c>
      <c r="C174">
        <v>2016</v>
      </c>
      <c r="D174">
        <v>165</v>
      </c>
      <c r="E174">
        <v>135</v>
      </c>
      <c r="F174">
        <v>25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 t="s">
        <v>23</v>
      </c>
    </row>
    <row r="175" spans="1:22" hidden="1" x14ac:dyDescent="0.35">
      <c r="A175" t="s">
        <v>43</v>
      </c>
      <c r="B175" t="s">
        <v>28</v>
      </c>
      <c r="C175">
        <v>2016</v>
      </c>
      <c r="D175" s="1">
        <v>1885</v>
      </c>
      <c r="E175" s="1">
        <v>1665</v>
      </c>
      <c r="F175">
        <v>135</v>
      </c>
      <c r="G175">
        <v>30</v>
      </c>
      <c r="H175">
        <v>35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15</v>
      </c>
      <c r="R175">
        <v>0</v>
      </c>
      <c r="S175">
        <v>4</v>
      </c>
      <c r="T175">
        <v>0</v>
      </c>
      <c r="U175">
        <v>0</v>
      </c>
      <c r="V175" t="s">
        <v>23</v>
      </c>
    </row>
    <row r="176" spans="1:22" hidden="1" x14ac:dyDescent="0.35">
      <c r="A176" t="s">
        <v>44</v>
      </c>
      <c r="B176" t="s">
        <v>28</v>
      </c>
      <c r="C176">
        <v>2016</v>
      </c>
      <c r="D176">
        <v>65</v>
      </c>
      <c r="E176">
        <v>50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15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 t="s">
        <v>23</v>
      </c>
    </row>
    <row r="177" spans="1:22" hidden="1" x14ac:dyDescent="0.35">
      <c r="A177" t="s">
        <v>45</v>
      </c>
      <c r="B177" t="s">
        <v>28</v>
      </c>
      <c r="C177">
        <v>2016</v>
      </c>
      <c r="D177">
        <v>70</v>
      </c>
      <c r="E177">
        <v>55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15</v>
      </c>
      <c r="U177">
        <v>0</v>
      </c>
      <c r="V177" t="s">
        <v>23</v>
      </c>
    </row>
    <row r="178" spans="1:22" hidden="1" x14ac:dyDescent="0.35">
      <c r="A178" t="s">
        <v>46</v>
      </c>
      <c r="B178" t="s">
        <v>28</v>
      </c>
      <c r="C178">
        <v>2016</v>
      </c>
      <c r="D178">
        <v>540</v>
      </c>
      <c r="E178">
        <v>475</v>
      </c>
      <c r="F178">
        <v>25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40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 t="s">
        <v>23</v>
      </c>
    </row>
    <row r="179" spans="1:22" hidden="1" x14ac:dyDescent="0.35">
      <c r="A179" t="s">
        <v>47</v>
      </c>
      <c r="B179" t="s">
        <v>28</v>
      </c>
      <c r="C179">
        <v>2016</v>
      </c>
      <c r="D179">
        <v>85</v>
      </c>
      <c r="E179">
        <v>85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 t="s">
        <v>23</v>
      </c>
    </row>
    <row r="180" spans="1:22" hidden="1" x14ac:dyDescent="0.35">
      <c r="A180" t="s">
        <v>48</v>
      </c>
      <c r="B180" t="s">
        <v>28</v>
      </c>
      <c r="C180">
        <v>2016</v>
      </c>
      <c r="D180" s="1">
        <v>2085</v>
      </c>
      <c r="E180" s="1">
        <v>1730</v>
      </c>
      <c r="F180">
        <v>195</v>
      </c>
      <c r="G180">
        <v>55</v>
      </c>
      <c r="H180">
        <v>35</v>
      </c>
      <c r="I180">
        <v>0</v>
      </c>
      <c r="J180">
        <v>0</v>
      </c>
      <c r="K180">
        <v>35</v>
      </c>
      <c r="L180">
        <v>0</v>
      </c>
      <c r="M180">
        <v>0</v>
      </c>
      <c r="N180">
        <v>4</v>
      </c>
      <c r="O180">
        <v>0</v>
      </c>
      <c r="P180">
        <v>0</v>
      </c>
      <c r="Q180">
        <v>0</v>
      </c>
      <c r="R180">
        <v>0</v>
      </c>
      <c r="S180">
        <v>20</v>
      </c>
      <c r="T180">
        <v>10</v>
      </c>
      <c r="U180">
        <v>0</v>
      </c>
      <c r="V180" t="s">
        <v>23</v>
      </c>
    </row>
    <row r="181" spans="1:22" hidden="1" x14ac:dyDescent="0.35">
      <c r="A181" t="s">
        <v>49</v>
      </c>
      <c r="B181" t="s">
        <v>28</v>
      </c>
      <c r="C181">
        <v>2016</v>
      </c>
      <c r="D181">
        <v>50</v>
      </c>
      <c r="E181">
        <v>50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 t="s">
        <v>23</v>
      </c>
    </row>
    <row r="182" spans="1:22" hidden="1" x14ac:dyDescent="0.35">
      <c r="A182" t="s">
        <v>50</v>
      </c>
      <c r="B182" t="s">
        <v>28</v>
      </c>
      <c r="C182">
        <v>2016</v>
      </c>
      <c r="D182">
        <v>55</v>
      </c>
      <c r="E182">
        <v>40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15</v>
      </c>
      <c r="Q182">
        <v>0</v>
      </c>
      <c r="R182">
        <v>0</v>
      </c>
      <c r="S182">
        <v>0</v>
      </c>
      <c r="T182">
        <v>0</v>
      </c>
      <c r="U182">
        <v>0</v>
      </c>
      <c r="V182" t="s">
        <v>23</v>
      </c>
    </row>
    <row r="183" spans="1:22" hidden="1" x14ac:dyDescent="0.35">
      <c r="A183" t="s">
        <v>51</v>
      </c>
      <c r="B183" t="s">
        <v>28</v>
      </c>
      <c r="C183">
        <v>2016</v>
      </c>
      <c r="D183">
        <v>35</v>
      </c>
      <c r="E183">
        <v>20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15</v>
      </c>
      <c r="R183">
        <v>0</v>
      </c>
      <c r="S183">
        <v>0</v>
      </c>
      <c r="T183">
        <v>0</v>
      </c>
      <c r="U183">
        <v>0</v>
      </c>
      <c r="V183" t="s">
        <v>23</v>
      </c>
    </row>
    <row r="184" spans="1:22" hidden="1" x14ac:dyDescent="0.35">
      <c r="A184" t="s">
        <v>52</v>
      </c>
      <c r="B184" t="s">
        <v>28</v>
      </c>
      <c r="C184">
        <v>2016</v>
      </c>
      <c r="D184" s="1">
        <v>4100</v>
      </c>
      <c r="E184" s="1">
        <v>2735</v>
      </c>
      <c r="F184">
        <v>305</v>
      </c>
      <c r="G184">
        <v>170</v>
      </c>
      <c r="H184">
        <v>30</v>
      </c>
      <c r="I184">
        <v>25</v>
      </c>
      <c r="J184">
        <v>40</v>
      </c>
      <c r="K184">
        <v>165</v>
      </c>
      <c r="L184">
        <v>20</v>
      </c>
      <c r="M184">
        <v>525</v>
      </c>
      <c r="N184">
        <v>4</v>
      </c>
      <c r="O184">
        <v>0</v>
      </c>
      <c r="P184">
        <v>10</v>
      </c>
      <c r="Q184">
        <v>70</v>
      </c>
      <c r="R184">
        <v>0</v>
      </c>
      <c r="S184">
        <v>0</v>
      </c>
      <c r="T184">
        <v>0</v>
      </c>
      <c r="U184">
        <v>0</v>
      </c>
      <c r="V184" t="s">
        <v>23</v>
      </c>
    </row>
    <row r="185" spans="1:22" hidden="1" x14ac:dyDescent="0.35">
      <c r="A185" t="s">
        <v>53</v>
      </c>
      <c r="B185" t="s">
        <v>28</v>
      </c>
      <c r="C185">
        <v>2016</v>
      </c>
      <c r="D185" s="1">
        <v>6350</v>
      </c>
      <c r="E185" s="1">
        <v>4810</v>
      </c>
      <c r="F185">
        <v>950</v>
      </c>
      <c r="G185">
        <v>425</v>
      </c>
      <c r="H185">
        <v>40</v>
      </c>
      <c r="I185">
        <v>20</v>
      </c>
      <c r="J185">
        <v>20</v>
      </c>
      <c r="K185">
        <v>4</v>
      </c>
      <c r="L185">
        <v>0</v>
      </c>
      <c r="M185">
        <v>0</v>
      </c>
      <c r="N185">
        <v>20</v>
      </c>
      <c r="O185">
        <v>0</v>
      </c>
      <c r="P185">
        <v>0</v>
      </c>
      <c r="Q185">
        <v>0</v>
      </c>
      <c r="R185">
        <v>0</v>
      </c>
      <c r="S185">
        <v>45</v>
      </c>
      <c r="T185">
        <v>15</v>
      </c>
      <c r="U185">
        <v>0</v>
      </c>
      <c r="V185" t="s">
        <v>23</v>
      </c>
    </row>
    <row r="186" spans="1:22" hidden="1" x14ac:dyDescent="0.35">
      <c r="A186" t="s">
        <v>54</v>
      </c>
      <c r="B186" t="s">
        <v>28</v>
      </c>
      <c r="C186">
        <v>2016</v>
      </c>
      <c r="D186">
        <v>4</v>
      </c>
      <c r="E186">
        <v>4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 t="s">
        <v>23</v>
      </c>
    </row>
    <row r="187" spans="1:22" hidden="1" x14ac:dyDescent="0.35">
      <c r="A187" t="s">
        <v>55</v>
      </c>
      <c r="B187" t="s">
        <v>28</v>
      </c>
      <c r="C187">
        <v>2016</v>
      </c>
      <c r="D187" s="1">
        <v>2075</v>
      </c>
      <c r="E187" s="1">
        <v>1535</v>
      </c>
      <c r="F187">
        <v>220</v>
      </c>
      <c r="G187">
        <v>100</v>
      </c>
      <c r="H187">
        <v>25</v>
      </c>
      <c r="I187">
        <v>0</v>
      </c>
      <c r="J187">
        <v>70</v>
      </c>
      <c r="K187">
        <v>0</v>
      </c>
      <c r="L187">
        <v>0</v>
      </c>
      <c r="M187">
        <v>100</v>
      </c>
      <c r="N187">
        <v>10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20</v>
      </c>
      <c r="U187">
        <v>0</v>
      </c>
      <c r="V187" t="s">
        <v>23</v>
      </c>
    </row>
    <row r="188" spans="1:22" hidden="1" x14ac:dyDescent="0.35">
      <c r="A188" t="s">
        <v>56</v>
      </c>
      <c r="B188" t="s">
        <v>28</v>
      </c>
      <c r="C188">
        <v>2016</v>
      </c>
      <c r="D188">
        <v>50</v>
      </c>
      <c r="E188">
        <v>50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 t="s">
        <v>23</v>
      </c>
    </row>
    <row r="189" spans="1:22" hidden="1" x14ac:dyDescent="0.35">
      <c r="A189" t="s">
        <v>57</v>
      </c>
      <c r="B189" t="s">
        <v>28</v>
      </c>
      <c r="C189">
        <v>2016</v>
      </c>
      <c r="D189" s="1">
        <v>3155</v>
      </c>
      <c r="E189" s="1">
        <v>2465</v>
      </c>
      <c r="F189">
        <v>400</v>
      </c>
      <c r="G189">
        <v>75</v>
      </c>
      <c r="H189">
        <v>45</v>
      </c>
      <c r="I189">
        <v>0</v>
      </c>
      <c r="J189">
        <v>15</v>
      </c>
      <c r="K189">
        <v>40</v>
      </c>
      <c r="L189">
        <v>0</v>
      </c>
      <c r="M189">
        <v>0</v>
      </c>
      <c r="N189">
        <v>30</v>
      </c>
      <c r="O189">
        <v>0</v>
      </c>
      <c r="P189">
        <v>10</v>
      </c>
      <c r="Q189">
        <v>15</v>
      </c>
      <c r="R189">
        <v>0</v>
      </c>
      <c r="S189">
        <v>15</v>
      </c>
      <c r="T189">
        <v>45</v>
      </c>
      <c r="U189">
        <v>0</v>
      </c>
      <c r="V189" t="s">
        <v>23</v>
      </c>
    </row>
    <row r="190" spans="1:22" hidden="1" x14ac:dyDescent="0.35">
      <c r="A190" t="s">
        <v>58</v>
      </c>
      <c r="B190" t="s">
        <v>28</v>
      </c>
      <c r="C190">
        <v>2016</v>
      </c>
      <c r="D190">
        <v>140</v>
      </c>
      <c r="E190">
        <v>140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 t="s">
        <v>23</v>
      </c>
    </row>
    <row r="191" spans="1:22" hidden="1" x14ac:dyDescent="0.35">
      <c r="A191" t="s">
        <v>59</v>
      </c>
      <c r="B191" t="s">
        <v>28</v>
      </c>
      <c r="C191">
        <v>2016</v>
      </c>
      <c r="D191">
        <v>35</v>
      </c>
      <c r="E191">
        <v>35</v>
      </c>
      <c r="F191">
        <v>0</v>
      </c>
      <c r="G191">
        <v>4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 t="s">
        <v>23</v>
      </c>
    </row>
    <row r="192" spans="1:22" hidden="1" x14ac:dyDescent="0.35">
      <c r="A192" t="s">
        <v>61</v>
      </c>
      <c r="B192" t="s">
        <v>28</v>
      </c>
      <c r="C192">
        <v>2016</v>
      </c>
      <c r="D192">
        <v>10</v>
      </c>
      <c r="E192">
        <v>10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 t="s">
        <v>23</v>
      </c>
    </row>
    <row r="193" spans="1:22" hidden="1" x14ac:dyDescent="0.35">
      <c r="A193" t="s">
        <v>62</v>
      </c>
      <c r="B193" t="s">
        <v>28</v>
      </c>
      <c r="C193">
        <v>2016</v>
      </c>
      <c r="D193" s="1">
        <v>19485</v>
      </c>
      <c r="E193" s="1">
        <v>15880</v>
      </c>
      <c r="F193" s="1">
        <v>2060</v>
      </c>
      <c r="G193">
        <v>590</v>
      </c>
      <c r="H193">
        <v>225</v>
      </c>
      <c r="I193">
        <v>70</v>
      </c>
      <c r="J193">
        <v>200</v>
      </c>
      <c r="K193">
        <v>215</v>
      </c>
      <c r="L193">
        <v>0</v>
      </c>
      <c r="M193">
        <v>10</v>
      </c>
      <c r="N193">
        <v>35</v>
      </c>
      <c r="O193">
        <v>0</v>
      </c>
      <c r="P193">
        <v>0</v>
      </c>
      <c r="Q193">
        <v>45</v>
      </c>
      <c r="R193">
        <v>0</v>
      </c>
      <c r="S193">
        <v>95</v>
      </c>
      <c r="T193">
        <v>55</v>
      </c>
      <c r="U193">
        <v>0</v>
      </c>
      <c r="V193" t="s">
        <v>23</v>
      </c>
    </row>
    <row r="194" spans="1:22" hidden="1" x14ac:dyDescent="0.35">
      <c r="A194" t="s">
        <v>63</v>
      </c>
      <c r="B194" t="s">
        <v>28</v>
      </c>
      <c r="C194">
        <v>2016</v>
      </c>
      <c r="D194">
        <v>965</v>
      </c>
      <c r="E194">
        <v>855</v>
      </c>
      <c r="F194">
        <v>25</v>
      </c>
      <c r="G194">
        <v>40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30</v>
      </c>
      <c r="Q194">
        <v>10</v>
      </c>
      <c r="R194">
        <v>0</v>
      </c>
      <c r="S194">
        <v>10</v>
      </c>
      <c r="T194">
        <v>0</v>
      </c>
      <c r="U194">
        <v>0</v>
      </c>
      <c r="V194" t="s">
        <v>23</v>
      </c>
    </row>
    <row r="195" spans="1:22" hidden="1" x14ac:dyDescent="0.35">
      <c r="A195" t="s">
        <v>64</v>
      </c>
      <c r="B195" t="s">
        <v>28</v>
      </c>
      <c r="C195">
        <v>2016</v>
      </c>
      <c r="D195" s="1">
        <v>1545</v>
      </c>
      <c r="E195" s="1">
        <v>1060</v>
      </c>
      <c r="F195">
        <v>295</v>
      </c>
      <c r="G195">
        <v>75</v>
      </c>
      <c r="H195">
        <v>45</v>
      </c>
      <c r="I195">
        <v>0</v>
      </c>
      <c r="J195">
        <v>0</v>
      </c>
      <c r="K195">
        <v>4</v>
      </c>
      <c r="L195">
        <v>0</v>
      </c>
      <c r="M195">
        <v>4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60</v>
      </c>
      <c r="U195">
        <v>0</v>
      </c>
      <c r="V195" t="s">
        <v>23</v>
      </c>
    </row>
    <row r="196" spans="1:22" hidden="1" x14ac:dyDescent="0.35">
      <c r="A196" t="s">
        <v>65</v>
      </c>
      <c r="B196" t="s">
        <v>28</v>
      </c>
      <c r="C196">
        <v>2016</v>
      </c>
      <c r="D196">
        <v>40</v>
      </c>
      <c r="E196">
        <v>15</v>
      </c>
      <c r="F196">
        <v>0</v>
      </c>
      <c r="G196">
        <v>25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 t="s">
        <v>23</v>
      </c>
    </row>
    <row r="197" spans="1:22" hidden="1" x14ac:dyDescent="0.35">
      <c r="A197" t="s">
        <v>66</v>
      </c>
      <c r="B197" t="s">
        <v>28</v>
      </c>
      <c r="C197">
        <v>2016</v>
      </c>
      <c r="D197">
        <v>4</v>
      </c>
      <c r="E197">
        <v>4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 t="s">
        <v>23</v>
      </c>
    </row>
    <row r="198" spans="1:22" hidden="1" x14ac:dyDescent="0.35">
      <c r="A198" t="s">
        <v>68</v>
      </c>
      <c r="B198" t="s">
        <v>28</v>
      </c>
      <c r="C198">
        <v>2016</v>
      </c>
      <c r="D198">
        <v>30</v>
      </c>
      <c r="E198">
        <v>25</v>
      </c>
      <c r="F198">
        <v>10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 t="s">
        <v>23</v>
      </c>
    </row>
    <row r="199" spans="1:22" hidden="1" x14ac:dyDescent="0.35">
      <c r="A199" t="s">
        <v>69</v>
      </c>
      <c r="B199" t="s">
        <v>28</v>
      </c>
      <c r="C199">
        <v>2016</v>
      </c>
      <c r="D199">
        <v>120</v>
      </c>
      <c r="E199">
        <v>105</v>
      </c>
      <c r="F199">
        <v>15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 t="s">
        <v>23</v>
      </c>
    </row>
    <row r="200" spans="1:22" hidden="1" x14ac:dyDescent="0.35">
      <c r="A200" t="s">
        <v>70</v>
      </c>
      <c r="B200" t="s">
        <v>28</v>
      </c>
      <c r="C200">
        <v>2016</v>
      </c>
      <c r="D200">
        <v>4</v>
      </c>
      <c r="E200">
        <v>0</v>
      </c>
      <c r="F200">
        <v>4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 t="s">
        <v>23</v>
      </c>
    </row>
    <row r="201" spans="1:22" hidden="1" x14ac:dyDescent="0.35">
      <c r="A201" t="s">
        <v>71</v>
      </c>
      <c r="B201" t="s">
        <v>28</v>
      </c>
      <c r="C201">
        <v>2016</v>
      </c>
      <c r="D201">
        <v>485</v>
      </c>
      <c r="E201">
        <v>385</v>
      </c>
      <c r="F201">
        <v>30</v>
      </c>
      <c r="G201">
        <v>10</v>
      </c>
      <c r="H201">
        <v>50</v>
      </c>
      <c r="I201">
        <v>10</v>
      </c>
      <c r="J201">
        <v>4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 t="s">
        <v>23</v>
      </c>
    </row>
    <row r="202" spans="1:22" hidden="1" x14ac:dyDescent="0.35">
      <c r="A202" t="s">
        <v>72</v>
      </c>
      <c r="B202" t="s">
        <v>28</v>
      </c>
      <c r="C202">
        <v>2016</v>
      </c>
      <c r="D202">
        <v>20</v>
      </c>
      <c r="E202">
        <v>0</v>
      </c>
      <c r="F202">
        <v>20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 t="s">
        <v>23</v>
      </c>
    </row>
    <row r="203" spans="1:22" hidden="1" x14ac:dyDescent="0.35">
      <c r="A203" t="s">
        <v>76</v>
      </c>
      <c r="B203" t="s">
        <v>76</v>
      </c>
      <c r="C203">
        <v>2016</v>
      </c>
      <c r="D203" s="1">
        <v>7870</v>
      </c>
      <c r="E203" s="1">
        <v>5865</v>
      </c>
      <c r="F203">
        <v>830</v>
      </c>
      <c r="G203">
        <v>215</v>
      </c>
      <c r="H203">
        <v>4</v>
      </c>
      <c r="I203">
        <v>4</v>
      </c>
      <c r="J203">
        <v>0</v>
      </c>
      <c r="K203">
        <v>65</v>
      </c>
      <c r="L203">
        <v>0</v>
      </c>
      <c r="M203">
        <v>0</v>
      </c>
      <c r="N203">
        <v>0</v>
      </c>
      <c r="O203">
        <v>0</v>
      </c>
      <c r="P203">
        <v>100</v>
      </c>
      <c r="Q203">
        <v>190</v>
      </c>
      <c r="R203">
        <v>0</v>
      </c>
      <c r="S203">
        <v>10</v>
      </c>
      <c r="T203">
        <v>60</v>
      </c>
      <c r="U203">
        <v>515</v>
      </c>
      <c r="V203" t="s">
        <v>23</v>
      </c>
    </row>
    <row r="204" spans="1:22" hidden="1" x14ac:dyDescent="0.35">
      <c r="A204" t="s">
        <v>32</v>
      </c>
      <c r="B204" t="s">
        <v>76</v>
      </c>
      <c r="C204">
        <v>2016</v>
      </c>
      <c r="D204">
        <v>225</v>
      </c>
      <c r="E204">
        <v>200</v>
      </c>
      <c r="F204">
        <v>10</v>
      </c>
      <c r="G204">
        <v>4</v>
      </c>
      <c r="H204">
        <v>0</v>
      </c>
      <c r="I204">
        <v>4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4</v>
      </c>
      <c r="R204">
        <v>0</v>
      </c>
      <c r="S204">
        <v>0</v>
      </c>
      <c r="T204">
        <v>0</v>
      </c>
      <c r="U204">
        <v>0</v>
      </c>
      <c r="V204" t="s">
        <v>23</v>
      </c>
    </row>
    <row r="205" spans="1:22" hidden="1" x14ac:dyDescent="0.35">
      <c r="A205" t="s">
        <v>40</v>
      </c>
      <c r="B205" t="s">
        <v>76</v>
      </c>
      <c r="C205">
        <v>2016</v>
      </c>
      <c r="D205">
        <v>10</v>
      </c>
      <c r="E205">
        <v>10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 t="s">
        <v>23</v>
      </c>
    </row>
    <row r="206" spans="1:22" hidden="1" x14ac:dyDescent="0.35">
      <c r="A206" t="s">
        <v>47</v>
      </c>
      <c r="B206" t="s">
        <v>76</v>
      </c>
      <c r="C206">
        <v>2016</v>
      </c>
      <c r="D206">
        <v>55</v>
      </c>
      <c r="E206">
        <v>55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 t="s">
        <v>23</v>
      </c>
    </row>
    <row r="207" spans="1:22" hidden="1" x14ac:dyDescent="0.35">
      <c r="A207" t="s">
        <v>59</v>
      </c>
      <c r="B207" t="s">
        <v>76</v>
      </c>
      <c r="C207">
        <v>2016</v>
      </c>
      <c r="D207">
        <v>4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4</v>
      </c>
      <c r="U207">
        <v>0</v>
      </c>
      <c r="V207" t="s">
        <v>23</v>
      </c>
    </row>
    <row r="208" spans="1:22" hidden="1" x14ac:dyDescent="0.35">
      <c r="A208" t="s">
        <v>61</v>
      </c>
      <c r="B208" t="s">
        <v>76</v>
      </c>
      <c r="C208">
        <v>2016</v>
      </c>
      <c r="D208">
        <v>10</v>
      </c>
      <c r="E208">
        <v>10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  <c r="U208">
        <v>0</v>
      </c>
      <c r="V208" t="s">
        <v>23</v>
      </c>
    </row>
    <row r="209" spans="1:22" hidden="1" x14ac:dyDescent="0.35">
      <c r="A209" t="s">
        <v>63</v>
      </c>
      <c r="B209" t="s">
        <v>76</v>
      </c>
      <c r="C209">
        <v>2016</v>
      </c>
      <c r="D209">
        <v>15</v>
      </c>
      <c r="E209">
        <v>15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 t="s">
        <v>23</v>
      </c>
    </row>
    <row r="210" spans="1:22" hidden="1" x14ac:dyDescent="0.35">
      <c r="A210" t="s">
        <v>22</v>
      </c>
      <c r="B210" t="s">
        <v>29</v>
      </c>
      <c r="C210">
        <v>2016</v>
      </c>
      <c r="D210">
        <v>25</v>
      </c>
      <c r="E210">
        <v>0</v>
      </c>
      <c r="F210">
        <v>0</v>
      </c>
      <c r="G210">
        <v>25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 t="s">
        <v>23</v>
      </c>
    </row>
    <row r="211" spans="1:22" hidden="1" x14ac:dyDescent="0.35">
      <c r="A211" t="s">
        <v>73</v>
      </c>
      <c r="B211" t="s">
        <v>29</v>
      </c>
      <c r="C211">
        <v>2016</v>
      </c>
      <c r="D211">
        <v>70</v>
      </c>
      <c r="E211">
        <v>65</v>
      </c>
      <c r="F211">
        <v>4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 t="s">
        <v>23</v>
      </c>
    </row>
    <row r="212" spans="1:22" hidden="1" x14ac:dyDescent="0.35">
      <c r="A212" t="s">
        <v>24</v>
      </c>
      <c r="B212" t="s">
        <v>29</v>
      </c>
      <c r="C212">
        <v>2016</v>
      </c>
      <c r="D212">
        <v>455</v>
      </c>
      <c r="E212">
        <v>365</v>
      </c>
      <c r="F212">
        <v>60</v>
      </c>
      <c r="G212">
        <v>15</v>
      </c>
      <c r="H212">
        <v>15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 t="s">
        <v>23</v>
      </c>
    </row>
    <row r="213" spans="1:22" hidden="1" x14ac:dyDescent="0.35">
      <c r="A213" t="s">
        <v>25</v>
      </c>
      <c r="B213" t="s">
        <v>29</v>
      </c>
      <c r="C213">
        <v>2016</v>
      </c>
      <c r="D213">
        <v>20</v>
      </c>
      <c r="E213">
        <v>20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 t="s">
        <v>23</v>
      </c>
    </row>
    <row r="214" spans="1:22" hidden="1" x14ac:dyDescent="0.35">
      <c r="A214" t="s">
        <v>28</v>
      </c>
      <c r="B214" t="s">
        <v>29</v>
      </c>
      <c r="C214">
        <v>2016</v>
      </c>
      <c r="D214">
        <v>70</v>
      </c>
      <c r="E214">
        <v>50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4</v>
      </c>
      <c r="R214">
        <v>0</v>
      </c>
      <c r="S214">
        <v>0</v>
      </c>
      <c r="T214">
        <v>10</v>
      </c>
      <c r="U214">
        <v>0</v>
      </c>
      <c r="V214" t="s">
        <v>23</v>
      </c>
    </row>
    <row r="215" spans="1:22" hidden="1" x14ac:dyDescent="0.35">
      <c r="A215" t="s">
        <v>29</v>
      </c>
      <c r="B215" t="s">
        <v>29</v>
      </c>
      <c r="C215">
        <v>2016</v>
      </c>
      <c r="D215" s="1">
        <v>43720</v>
      </c>
      <c r="E215" s="1">
        <v>31180</v>
      </c>
      <c r="F215" s="1">
        <v>2705</v>
      </c>
      <c r="G215">
        <v>445</v>
      </c>
      <c r="H215">
        <v>245</v>
      </c>
      <c r="I215">
        <v>30</v>
      </c>
      <c r="J215">
        <v>110</v>
      </c>
      <c r="K215">
        <v>300</v>
      </c>
      <c r="L215">
        <v>0</v>
      </c>
      <c r="M215">
        <v>0</v>
      </c>
      <c r="N215">
        <v>0</v>
      </c>
      <c r="O215">
        <v>10</v>
      </c>
      <c r="P215">
        <v>405</v>
      </c>
      <c r="Q215" s="1">
        <v>1595</v>
      </c>
      <c r="R215">
        <v>60</v>
      </c>
      <c r="S215">
        <v>100</v>
      </c>
      <c r="T215">
        <v>305</v>
      </c>
      <c r="U215" s="1">
        <v>6230</v>
      </c>
      <c r="V215" t="s">
        <v>23</v>
      </c>
    </row>
    <row r="216" spans="1:22" hidden="1" x14ac:dyDescent="0.35">
      <c r="A216" t="s">
        <v>30</v>
      </c>
      <c r="B216" t="s">
        <v>29</v>
      </c>
      <c r="C216">
        <v>2016</v>
      </c>
      <c r="D216">
        <v>10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10</v>
      </c>
      <c r="R216">
        <v>0</v>
      </c>
      <c r="S216">
        <v>0</v>
      </c>
      <c r="T216">
        <v>0</v>
      </c>
      <c r="U216">
        <v>0</v>
      </c>
      <c r="V216" t="s">
        <v>23</v>
      </c>
    </row>
    <row r="217" spans="1:22" hidden="1" x14ac:dyDescent="0.35">
      <c r="A217" t="s">
        <v>36</v>
      </c>
      <c r="B217" t="s">
        <v>29</v>
      </c>
      <c r="C217">
        <v>2016</v>
      </c>
      <c r="D217">
        <v>55</v>
      </c>
      <c r="E217">
        <v>55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 t="s">
        <v>23</v>
      </c>
    </row>
    <row r="218" spans="1:22" hidden="1" x14ac:dyDescent="0.35">
      <c r="A218" t="s">
        <v>41</v>
      </c>
      <c r="B218" t="s">
        <v>29</v>
      </c>
      <c r="C218">
        <v>2016</v>
      </c>
      <c r="D218">
        <v>4</v>
      </c>
      <c r="E218">
        <v>4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 t="s">
        <v>23</v>
      </c>
    </row>
    <row r="219" spans="1:22" hidden="1" x14ac:dyDescent="0.35">
      <c r="A219" t="s">
        <v>77</v>
      </c>
      <c r="B219" t="s">
        <v>29</v>
      </c>
      <c r="C219">
        <v>2016</v>
      </c>
      <c r="D219">
        <v>4</v>
      </c>
      <c r="E219">
        <v>0</v>
      </c>
      <c r="F219">
        <v>4</v>
      </c>
      <c r="G219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 t="s">
        <v>23</v>
      </c>
    </row>
    <row r="220" spans="1:22" hidden="1" x14ac:dyDescent="0.35">
      <c r="A220" t="s">
        <v>42</v>
      </c>
      <c r="B220" t="s">
        <v>29</v>
      </c>
      <c r="C220">
        <v>2016</v>
      </c>
      <c r="D220">
        <v>10</v>
      </c>
      <c r="E220">
        <v>10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 t="s">
        <v>23</v>
      </c>
    </row>
    <row r="221" spans="1:22" hidden="1" x14ac:dyDescent="0.35">
      <c r="A221" t="s">
        <v>44</v>
      </c>
      <c r="B221" t="s">
        <v>29</v>
      </c>
      <c r="C221">
        <v>2016</v>
      </c>
      <c r="D221">
        <v>170</v>
      </c>
      <c r="E221">
        <v>170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 t="s">
        <v>23</v>
      </c>
    </row>
    <row r="222" spans="1:22" hidden="1" x14ac:dyDescent="0.35">
      <c r="A222" t="s">
        <v>46</v>
      </c>
      <c r="B222" t="s">
        <v>29</v>
      </c>
      <c r="C222">
        <v>2016</v>
      </c>
      <c r="D222" s="1">
        <v>1250</v>
      </c>
      <c r="E222" s="1">
        <v>1060</v>
      </c>
      <c r="F222">
        <v>155</v>
      </c>
      <c r="G222">
        <v>0</v>
      </c>
      <c r="H222">
        <v>0</v>
      </c>
      <c r="I222">
        <v>4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15</v>
      </c>
      <c r="T222">
        <v>10</v>
      </c>
      <c r="U222">
        <v>0</v>
      </c>
      <c r="V222" t="s">
        <v>23</v>
      </c>
    </row>
    <row r="223" spans="1:22" hidden="1" x14ac:dyDescent="0.35">
      <c r="A223" t="s">
        <v>74</v>
      </c>
      <c r="B223" t="s">
        <v>29</v>
      </c>
      <c r="C223">
        <v>2016</v>
      </c>
      <c r="D223">
        <v>30</v>
      </c>
      <c r="E223">
        <v>30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 t="s">
        <v>23</v>
      </c>
    </row>
    <row r="224" spans="1:22" hidden="1" x14ac:dyDescent="0.35">
      <c r="A224" t="s">
        <v>47</v>
      </c>
      <c r="B224" t="s">
        <v>29</v>
      </c>
      <c r="C224">
        <v>2016</v>
      </c>
      <c r="D224">
        <v>50</v>
      </c>
      <c r="E224">
        <v>4</v>
      </c>
      <c r="F224">
        <v>40</v>
      </c>
      <c r="G224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 t="s">
        <v>23</v>
      </c>
    </row>
    <row r="225" spans="1:22" hidden="1" x14ac:dyDescent="0.35">
      <c r="A225" t="s">
        <v>48</v>
      </c>
      <c r="B225" t="s">
        <v>29</v>
      </c>
      <c r="C225">
        <v>2016</v>
      </c>
      <c r="D225" s="1">
        <v>8325</v>
      </c>
      <c r="E225" s="1">
        <v>7375</v>
      </c>
      <c r="F225">
        <v>680</v>
      </c>
      <c r="G225">
        <v>120</v>
      </c>
      <c r="H225">
        <v>20</v>
      </c>
      <c r="I225">
        <v>15</v>
      </c>
      <c r="J225">
        <v>20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30</v>
      </c>
      <c r="Q225">
        <v>0</v>
      </c>
      <c r="R225">
        <v>0</v>
      </c>
      <c r="S225">
        <v>50</v>
      </c>
      <c r="T225">
        <v>20</v>
      </c>
      <c r="U225">
        <v>0</v>
      </c>
      <c r="V225" t="s">
        <v>23</v>
      </c>
    </row>
    <row r="226" spans="1:22" hidden="1" x14ac:dyDescent="0.35">
      <c r="A226" t="s">
        <v>50</v>
      </c>
      <c r="B226" t="s">
        <v>29</v>
      </c>
      <c r="C226">
        <v>2016</v>
      </c>
      <c r="D226">
        <v>60</v>
      </c>
      <c r="E226">
        <v>0</v>
      </c>
      <c r="F226">
        <v>35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25</v>
      </c>
      <c r="U226">
        <v>0</v>
      </c>
      <c r="V226" t="s">
        <v>23</v>
      </c>
    </row>
    <row r="227" spans="1:22" hidden="1" x14ac:dyDescent="0.35">
      <c r="A227" t="s">
        <v>52</v>
      </c>
      <c r="B227" t="s">
        <v>29</v>
      </c>
      <c r="C227">
        <v>2016</v>
      </c>
      <c r="D227">
        <v>20</v>
      </c>
      <c r="E227">
        <v>0</v>
      </c>
      <c r="F227">
        <v>0</v>
      </c>
      <c r="G227">
        <v>0</v>
      </c>
      <c r="H227">
        <v>0</v>
      </c>
      <c r="I227">
        <v>0</v>
      </c>
      <c r="J227">
        <v>0</v>
      </c>
      <c r="K227">
        <v>20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 t="s">
        <v>23</v>
      </c>
    </row>
    <row r="228" spans="1:22" hidden="1" x14ac:dyDescent="0.35">
      <c r="A228" t="s">
        <v>53</v>
      </c>
      <c r="B228" t="s">
        <v>29</v>
      </c>
      <c r="C228">
        <v>2016</v>
      </c>
      <c r="D228">
        <v>205</v>
      </c>
      <c r="E228">
        <v>160</v>
      </c>
      <c r="F228">
        <v>15</v>
      </c>
      <c r="G228">
        <v>0</v>
      </c>
      <c r="H228">
        <v>30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4</v>
      </c>
      <c r="T228">
        <v>0</v>
      </c>
      <c r="U228">
        <v>0</v>
      </c>
      <c r="V228" t="s">
        <v>23</v>
      </c>
    </row>
    <row r="229" spans="1:22" hidden="1" x14ac:dyDescent="0.35">
      <c r="A229" t="s">
        <v>57</v>
      </c>
      <c r="B229" t="s">
        <v>29</v>
      </c>
      <c r="C229">
        <v>2016</v>
      </c>
      <c r="D229">
        <v>45</v>
      </c>
      <c r="E229">
        <v>35</v>
      </c>
      <c r="F229">
        <v>0</v>
      </c>
      <c r="G229">
        <v>10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  <c r="U229">
        <v>0</v>
      </c>
      <c r="V229" t="s">
        <v>23</v>
      </c>
    </row>
    <row r="230" spans="1:22" hidden="1" x14ac:dyDescent="0.35">
      <c r="A230" t="s">
        <v>59</v>
      </c>
      <c r="B230" t="s">
        <v>29</v>
      </c>
      <c r="C230">
        <v>2016</v>
      </c>
      <c r="D230">
        <v>10</v>
      </c>
      <c r="E230">
        <v>10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 t="s">
        <v>23</v>
      </c>
    </row>
    <row r="231" spans="1:22" hidden="1" x14ac:dyDescent="0.35">
      <c r="A231" t="s">
        <v>61</v>
      </c>
      <c r="B231" t="s">
        <v>29</v>
      </c>
      <c r="C231">
        <v>2016</v>
      </c>
      <c r="D231">
        <v>4</v>
      </c>
      <c r="E231">
        <v>4</v>
      </c>
      <c r="F231">
        <v>0</v>
      </c>
      <c r="G231">
        <v>0</v>
      </c>
      <c r="H231">
        <v>0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 t="s">
        <v>23</v>
      </c>
    </row>
    <row r="232" spans="1:22" hidden="1" x14ac:dyDescent="0.35">
      <c r="A232" t="s">
        <v>62</v>
      </c>
      <c r="B232" t="s">
        <v>29</v>
      </c>
      <c r="C232">
        <v>2016</v>
      </c>
      <c r="D232">
        <v>10</v>
      </c>
      <c r="E232">
        <v>10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 t="s">
        <v>23</v>
      </c>
    </row>
    <row r="233" spans="1:22" hidden="1" x14ac:dyDescent="0.35">
      <c r="A233" t="s">
        <v>63</v>
      </c>
      <c r="B233" t="s">
        <v>29</v>
      </c>
      <c r="C233">
        <v>2016</v>
      </c>
      <c r="D233">
        <v>30</v>
      </c>
      <c r="E233">
        <v>30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0</v>
      </c>
      <c r="V233" t="s">
        <v>23</v>
      </c>
    </row>
    <row r="234" spans="1:22" hidden="1" x14ac:dyDescent="0.35">
      <c r="A234" t="s">
        <v>65</v>
      </c>
      <c r="B234" t="s">
        <v>29</v>
      </c>
      <c r="C234">
        <v>2016</v>
      </c>
      <c r="D234">
        <v>20</v>
      </c>
      <c r="E234">
        <v>20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0</v>
      </c>
      <c r="V234" t="s">
        <v>23</v>
      </c>
    </row>
    <row r="235" spans="1:22" hidden="1" x14ac:dyDescent="0.35">
      <c r="A235" t="s">
        <v>69</v>
      </c>
      <c r="B235" t="s">
        <v>29</v>
      </c>
      <c r="C235">
        <v>2016</v>
      </c>
      <c r="D235">
        <v>25</v>
      </c>
      <c r="E235">
        <v>25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 t="s">
        <v>23</v>
      </c>
    </row>
    <row r="236" spans="1:22" hidden="1" x14ac:dyDescent="0.35">
      <c r="A236" t="s">
        <v>70</v>
      </c>
      <c r="B236" t="s">
        <v>29</v>
      </c>
      <c r="C236">
        <v>2016</v>
      </c>
      <c r="D236">
        <v>15</v>
      </c>
      <c r="E236">
        <v>15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 t="s">
        <v>23</v>
      </c>
    </row>
    <row r="237" spans="1:22" hidden="1" x14ac:dyDescent="0.35">
      <c r="A237" t="s">
        <v>71</v>
      </c>
      <c r="B237" t="s">
        <v>29</v>
      </c>
      <c r="C237">
        <v>2016</v>
      </c>
      <c r="D237">
        <v>170</v>
      </c>
      <c r="E237">
        <v>145</v>
      </c>
      <c r="F237">
        <v>25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 t="s">
        <v>23</v>
      </c>
    </row>
    <row r="238" spans="1:22" hidden="1" x14ac:dyDescent="0.35">
      <c r="A238" t="s">
        <v>72</v>
      </c>
      <c r="B238" t="s">
        <v>29</v>
      </c>
      <c r="C238">
        <v>2016</v>
      </c>
      <c r="D238">
        <v>65</v>
      </c>
      <c r="E238">
        <v>65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  <c r="U238">
        <v>0</v>
      </c>
      <c r="V238" t="s">
        <v>23</v>
      </c>
    </row>
    <row r="239" spans="1:22" hidden="1" x14ac:dyDescent="0.35">
      <c r="A239" t="s">
        <v>22</v>
      </c>
      <c r="B239" t="s">
        <v>30</v>
      </c>
      <c r="C239">
        <v>2016</v>
      </c>
      <c r="D239">
        <v>65</v>
      </c>
      <c r="E239">
        <v>65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 t="s">
        <v>23</v>
      </c>
    </row>
    <row r="240" spans="1:22" hidden="1" x14ac:dyDescent="0.35">
      <c r="A240" t="s">
        <v>25</v>
      </c>
      <c r="B240" t="s">
        <v>30</v>
      </c>
      <c r="C240">
        <v>2016</v>
      </c>
      <c r="D240">
        <v>25</v>
      </c>
      <c r="E240">
        <v>25</v>
      </c>
      <c r="F240">
        <v>0</v>
      </c>
      <c r="G240">
        <v>4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0</v>
      </c>
      <c r="V240" t="s">
        <v>23</v>
      </c>
    </row>
    <row r="241" spans="1:22" hidden="1" x14ac:dyDescent="0.35">
      <c r="A241" t="s">
        <v>28</v>
      </c>
      <c r="B241" t="s">
        <v>30</v>
      </c>
      <c r="C241">
        <v>2016</v>
      </c>
      <c r="D241">
        <v>65</v>
      </c>
      <c r="E241">
        <v>60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4</v>
      </c>
      <c r="U241">
        <v>0</v>
      </c>
      <c r="V241" t="s">
        <v>23</v>
      </c>
    </row>
    <row r="242" spans="1:22" hidden="1" x14ac:dyDescent="0.35">
      <c r="A242" t="s">
        <v>76</v>
      </c>
      <c r="B242" t="s">
        <v>30</v>
      </c>
      <c r="C242">
        <v>2016</v>
      </c>
      <c r="D242">
        <v>10</v>
      </c>
      <c r="E242">
        <v>10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 t="s">
        <v>23</v>
      </c>
    </row>
    <row r="243" spans="1:22" hidden="1" x14ac:dyDescent="0.35">
      <c r="A243" t="s">
        <v>29</v>
      </c>
      <c r="B243" t="s">
        <v>30</v>
      </c>
      <c r="C243">
        <v>2016</v>
      </c>
      <c r="D243">
        <v>145</v>
      </c>
      <c r="E243">
        <v>115</v>
      </c>
      <c r="F243">
        <v>25</v>
      </c>
      <c r="G243">
        <v>0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0</v>
      </c>
      <c r="V243" t="s">
        <v>23</v>
      </c>
    </row>
    <row r="244" spans="1:22" hidden="1" x14ac:dyDescent="0.35">
      <c r="A244" t="s">
        <v>30</v>
      </c>
      <c r="B244" t="s">
        <v>30</v>
      </c>
      <c r="C244">
        <v>2016</v>
      </c>
      <c r="D244" s="1">
        <v>335565</v>
      </c>
      <c r="E244" s="1">
        <v>257605</v>
      </c>
      <c r="F244" s="1">
        <v>27805</v>
      </c>
      <c r="G244" s="1">
        <v>6460</v>
      </c>
      <c r="H244" s="1">
        <v>3685</v>
      </c>
      <c r="I244" s="1">
        <v>2050</v>
      </c>
      <c r="J244" s="1">
        <v>1590</v>
      </c>
      <c r="K244" s="1">
        <v>4380</v>
      </c>
      <c r="L244">
        <v>65</v>
      </c>
      <c r="M244">
        <v>15</v>
      </c>
      <c r="N244">
        <v>0</v>
      </c>
      <c r="O244">
        <v>0</v>
      </c>
      <c r="P244" s="1">
        <v>3000</v>
      </c>
      <c r="Q244" s="1">
        <v>6210</v>
      </c>
      <c r="R244">
        <v>105</v>
      </c>
      <c r="S244" s="1">
        <v>1060</v>
      </c>
      <c r="T244" s="1">
        <v>5430</v>
      </c>
      <c r="U244" s="1">
        <v>16115</v>
      </c>
      <c r="V244" t="s">
        <v>23</v>
      </c>
    </row>
    <row r="245" spans="1:22" hidden="1" x14ac:dyDescent="0.35">
      <c r="A245" t="s">
        <v>32</v>
      </c>
      <c r="B245" t="s">
        <v>30</v>
      </c>
      <c r="C245">
        <v>2016</v>
      </c>
      <c r="D245">
        <v>4</v>
      </c>
      <c r="E245">
        <v>0</v>
      </c>
      <c r="F245">
        <v>4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 t="s">
        <v>23</v>
      </c>
    </row>
    <row r="246" spans="1:22" hidden="1" x14ac:dyDescent="0.35">
      <c r="A246" t="s">
        <v>78</v>
      </c>
      <c r="B246" t="s">
        <v>30</v>
      </c>
      <c r="C246">
        <v>2016</v>
      </c>
      <c r="D246">
        <v>35</v>
      </c>
      <c r="E246">
        <v>0</v>
      </c>
      <c r="F246">
        <v>0</v>
      </c>
      <c r="G246">
        <v>0</v>
      </c>
      <c r="H246">
        <v>0</v>
      </c>
      <c r="I246">
        <v>20</v>
      </c>
      <c r="J246">
        <v>0</v>
      </c>
      <c r="K246">
        <v>10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 t="s">
        <v>23</v>
      </c>
    </row>
    <row r="247" spans="1:22" hidden="1" x14ac:dyDescent="0.35">
      <c r="A247" t="s">
        <v>33</v>
      </c>
      <c r="B247" t="s">
        <v>30</v>
      </c>
      <c r="C247">
        <v>2016</v>
      </c>
      <c r="D247">
        <v>480</v>
      </c>
      <c r="E247">
        <v>445</v>
      </c>
      <c r="F247">
        <v>30</v>
      </c>
      <c r="G247">
        <v>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4</v>
      </c>
      <c r="R247">
        <v>0</v>
      </c>
      <c r="S247">
        <v>0</v>
      </c>
      <c r="T247">
        <v>4</v>
      </c>
      <c r="U247">
        <v>0</v>
      </c>
      <c r="V247" t="s">
        <v>23</v>
      </c>
    </row>
    <row r="248" spans="1:22" hidden="1" x14ac:dyDescent="0.35">
      <c r="A248" t="s">
        <v>75</v>
      </c>
      <c r="B248" t="s">
        <v>30</v>
      </c>
      <c r="C248">
        <v>2016</v>
      </c>
      <c r="D248" s="1">
        <v>5775</v>
      </c>
      <c r="E248" s="1">
        <v>4330</v>
      </c>
      <c r="F248">
        <v>560</v>
      </c>
      <c r="G248">
        <v>220</v>
      </c>
      <c r="H248">
        <v>125</v>
      </c>
      <c r="I248">
        <v>135</v>
      </c>
      <c r="J248">
        <v>335</v>
      </c>
      <c r="K248">
        <v>30</v>
      </c>
      <c r="L248">
        <v>0</v>
      </c>
      <c r="M248">
        <v>0</v>
      </c>
      <c r="N248">
        <v>0</v>
      </c>
      <c r="O248">
        <v>0</v>
      </c>
      <c r="P248">
        <v>4</v>
      </c>
      <c r="Q248">
        <v>15</v>
      </c>
      <c r="R248">
        <v>0</v>
      </c>
      <c r="S248">
        <v>0</v>
      </c>
      <c r="T248">
        <v>25</v>
      </c>
      <c r="U248">
        <v>0</v>
      </c>
      <c r="V248" t="s">
        <v>23</v>
      </c>
    </row>
    <row r="249" spans="1:22" hidden="1" x14ac:dyDescent="0.35">
      <c r="A249" t="s">
        <v>36</v>
      </c>
      <c r="B249" t="s">
        <v>30</v>
      </c>
      <c r="C249">
        <v>2016</v>
      </c>
      <c r="D249">
        <v>425</v>
      </c>
      <c r="E249">
        <v>305</v>
      </c>
      <c r="F249">
        <v>30</v>
      </c>
      <c r="G249">
        <v>10</v>
      </c>
      <c r="H249">
        <v>0</v>
      </c>
      <c r="I249">
        <v>10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25</v>
      </c>
      <c r="R249">
        <v>0</v>
      </c>
      <c r="S249">
        <v>0</v>
      </c>
      <c r="T249">
        <v>50</v>
      </c>
      <c r="U249">
        <v>0</v>
      </c>
      <c r="V249" t="s">
        <v>23</v>
      </c>
    </row>
    <row r="250" spans="1:22" hidden="1" x14ac:dyDescent="0.35">
      <c r="A250" t="s">
        <v>37</v>
      </c>
      <c r="B250" t="s">
        <v>30</v>
      </c>
      <c r="C250">
        <v>2016</v>
      </c>
      <c r="D250" s="1">
        <v>10530</v>
      </c>
      <c r="E250" s="1">
        <v>8940</v>
      </c>
      <c r="F250">
        <v>820</v>
      </c>
      <c r="G250">
        <v>120</v>
      </c>
      <c r="H250">
        <v>270</v>
      </c>
      <c r="I250">
        <v>175</v>
      </c>
      <c r="J250">
        <v>0</v>
      </c>
      <c r="K250">
        <v>15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50</v>
      </c>
      <c r="R250">
        <v>0</v>
      </c>
      <c r="S250">
        <v>25</v>
      </c>
      <c r="T250">
        <v>115</v>
      </c>
      <c r="U250">
        <v>0</v>
      </c>
      <c r="V250" t="s">
        <v>23</v>
      </c>
    </row>
    <row r="251" spans="1:22" hidden="1" x14ac:dyDescent="0.35">
      <c r="A251" t="s">
        <v>38</v>
      </c>
      <c r="B251" t="s">
        <v>30</v>
      </c>
      <c r="C251">
        <v>2016</v>
      </c>
      <c r="D251">
        <v>15</v>
      </c>
      <c r="E251">
        <v>0</v>
      </c>
      <c r="F251">
        <v>15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  <c r="U251">
        <v>0</v>
      </c>
      <c r="V251" t="s">
        <v>23</v>
      </c>
    </row>
    <row r="252" spans="1:22" hidden="1" x14ac:dyDescent="0.35">
      <c r="A252" t="s">
        <v>39</v>
      </c>
      <c r="B252" t="s">
        <v>30</v>
      </c>
      <c r="C252">
        <v>2016</v>
      </c>
      <c r="D252">
        <v>180</v>
      </c>
      <c r="E252">
        <v>165</v>
      </c>
      <c r="F252">
        <v>15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 t="s">
        <v>23</v>
      </c>
    </row>
    <row r="253" spans="1:22" hidden="1" x14ac:dyDescent="0.35">
      <c r="A253" t="s">
        <v>41</v>
      </c>
      <c r="B253" t="s">
        <v>30</v>
      </c>
      <c r="C253">
        <v>2016</v>
      </c>
      <c r="D253" s="1">
        <v>1715</v>
      </c>
      <c r="E253" s="1">
        <v>1260</v>
      </c>
      <c r="F253">
        <v>270</v>
      </c>
      <c r="G253">
        <v>130</v>
      </c>
      <c r="H253">
        <v>0</v>
      </c>
      <c r="I253">
        <v>0</v>
      </c>
      <c r="J253">
        <v>15</v>
      </c>
      <c r="K253">
        <v>0</v>
      </c>
      <c r="L253">
        <v>0</v>
      </c>
      <c r="M253">
        <v>0</v>
      </c>
      <c r="N253">
        <v>10</v>
      </c>
      <c r="O253">
        <v>0</v>
      </c>
      <c r="P253">
        <v>0</v>
      </c>
      <c r="Q253">
        <v>4</v>
      </c>
      <c r="R253">
        <v>0</v>
      </c>
      <c r="S253">
        <v>0</v>
      </c>
      <c r="T253">
        <v>25</v>
      </c>
      <c r="U253">
        <v>0</v>
      </c>
      <c r="V253" t="s">
        <v>23</v>
      </c>
    </row>
    <row r="254" spans="1:22" hidden="1" x14ac:dyDescent="0.35">
      <c r="A254" t="s">
        <v>42</v>
      </c>
      <c r="B254" t="s">
        <v>30</v>
      </c>
      <c r="C254">
        <v>2016</v>
      </c>
      <c r="D254">
        <v>230</v>
      </c>
      <c r="E254">
        <v>80</v>
      </c>
      <c r="F254">
        <v>15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135</v>
      </c>
      <c r="U254">
        <v>0</v>
      </c>
      <c r="V254" t="s">
        <v>23</v>
      </c>
    </row>
    <row r="255" spans="1:22" hidden="1" x14ac:dyDescent="0.35">
      <c r="A255" t="s">
        <v>43</v>
      </c>
      <c r="B255" t="s">
        <v>30</v>
      </c>
      <c r="C255">
        <v>2016</v>
      </c>
      <c r="D255">
        <v>15</v>
      </c>
      <c r="E255">
        <v>15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 t="s">
        <v>23</v>
      </c>
    </row>
    <row r="256" spans="1:22" hidden="1" x14ac:dyDescent="0.35">
      <c r="A256" t="s">
        <v>44</v>
      </c>
      <c r="B256" t="s">
        <v>30</v>
      </c>
      <c r="C256">
        <v>2016</v>
      </c>
      <c r="D256">
        <v>100</v>
      </c>
      <c r="E256">
        <v>100</v>
      </c>
      <c r="F256">
        <v>0</v>
      </c>
      <c r="G256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 t="s">
        <v>23</v>
      </c>
    </row>
    <row r="257" spans="1:22" hidden="1" x14ac:dyDescent="0.35">
      <c r="A257" t="s">
        <v>45</v>
      </c>
      <c r="B257" t="s">
        <v>30</v>
      </c>
      <c r="C257">
        <v>2016</v>
      </c>
      <c r="D257">
        <v>55</v>
      </c>
      <c r="E257">
        <v>50</v>
      </c>
      <c r="F257">
        <v>0</v>
      </c>
      <c r="G257">
        <v>10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 t="s">
        <v>23</v>
      </c>
    </row>
    <row r="258" spans="1:22" hidden="1" x14ac:dyDescent="0.35">
      <c r="A258" t="s">
        <v>46</v>
      </c>
      <c r="B258" t="s">
        <v>30</v>
      </c>
      <c r="C258">
        <v>2016</v>
      </c>
      <c r="D258">
        <v>140</v>
      </c>
      <c r="E258">
        <v>105</v>
      </c>
      <c r="F258">
        <v>4</v>
      </c>
      <c r="G258">
        <v>0</v>
      </c>
      <c r="H258">
        <v>0</v>
      </c>
      <c r="I258">
        <v>0</v>
      </c>
      <c r="J258">
        <v>0</v>
      </c>
      <c r="K258">
        <v>20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15</v>
      </c>
      <c r="R258">
        <v>0</v>
      </c>
      <c r="S258">
        <v>0</v>
      </c>
      <c r="T258">
        <v>0</v>
      </c>
      <c r="U258">
        <v>0</v>
      </c>
      <c r="V258" t="s">
        <v>23</v>
      </c>
    </row>
    <row r="259" spans="1:22" hidden="1" x14ac:dyDescent="0.35">
      <c r="A259" t="s">
        <v>47</v>
      </c>
      <c r="B259" t="s">
        <v>30</v>
      </c>
      <c r="C259">
        <v>2016</v>
      </c>
      <c r="D259">
        <v>210</v>
      </c>
      <c r="E259">
        <v>125</v>
      </c>
      <c r="F259">
        <v>70</v>
      </c>
      <c r="G259">
        <v>0</v>
      </c>
      <c r="H259">
        <v>15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 t="s">
        <v>23</v>
      </c>
    </row>
    <row r="260" spans="1:22" hidden="1" x14ac:dyDescent="0.35">
      <c r="A260" t="s">
        <v>48</v>
      </c>
      <c r="B260" t="s">
        <v>30</v>
      </c>
      <c r="C260">
        <v>2016</v>
      </c>
      <c r="D260">
        <v>260</v>
      </c>
      <c r="E260">
        <v>235</v>
      </c>
      <c r="F260">
        <v>20</v>
      </c>
      <c r="G260">
        <v>0</v>
      </c>
      <c r="H260">
        <v>0</v>
      </c>
      <c r="I260">
        <v>10</v>
      </c>
      <c r="J260">
        <v>0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 t="s">
        <v>23</v>
      </c>
    </row>
    <row r="261" spans="1:22" hidden="1" x14ac:dyDescent="0.35">
      <c r="A261" t="s">
        <v>50</v>
      </c>
      <c r="B261" t="s">
        <v>30</v>
      </c>
      <c r="C261">
        <v>2016</v>
      </c>
      <c r="D261">
        <v>45</v>
      </c>
      <c r="E261">
        <v>15</v>
      </c>
      <c r="F261">
        <v>25</v>
      </c>
      <c r="G261">
        <v>0</v>
      </c>
      <c r="H261">
        <v>0</v>
      </c>
      <c r="I261">
        <v>0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 t="s">
        <v>23</v>
      </c>
    </row>
    <row r="262" spans="1:22" hidden="1" x14ac:dyDescent="0.35">
      <c r="A262" t="s">
        <v>51</v>
      </c>
      <c r="B262" t="s">
        <v>30</v>
      </c>
      <c r="C262">
        <v>2016</v>
      </c>
      <c r="D262">
        <v>35</v>
      </c>
      <c r="E262">
        <v>20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15</v>
      </c>
      <c r="U262">
        <v>0</v>
      </c>
      <c r="V262" t="s">
        <v>23</v>
      </c>
    </row>
    <row r="263" spans="1:22" hidden="1" x14ac:dyDescent="0.35">
      <c r="A263" t="s">
        <v>52</v>
      </c>
      <c r="B263" t="s">
        <v>30</v>
      </c>
      <c r="C263">
        <v>2016</v>
      </c>
      <c r="D263">
        <v>25</v>
      </c>
      <c r="E263">
        <v>25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 t="s">
        <v>23</v>
      </c>
    </row>
    <row r="264" spans="1:22" hidden="1" x14ac:dyDescent="0.35">
      <c r="A264" t="s">
        <v>53</v>
      </c>
      <c r="B264" t="s">
        <v>30</v>
      </c>
      <c r="C264">
        <v>2016</v>
      </c>
      <c r="D264">
        <v>350</v>
      </c>
      <c r="E264">
        <v>295</v>
      </c>
      <c r="F264">
        <v>15</v>
      </c>
      <c r="G264">
        <v>0</v>
      </c>
      <c r="H264">
        <v>10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15</v>
      </c>
      <c r="R264">
        <v>0</v>
      </c>
      <c r="S264">
        <v>0</v>
      </c>
      <c r="T264">
        <v>15</v>
      </c>
      <c r="U264">
        <v>0</v>
      </c>
      <c r="V264" t="s">
        <v>23</v>
      </c>
    </row>
    <row r="265" spans="1:22" hidden="1" x14ac:dyDescent="0.35">
      <c r="A265" t="s">
        <v>54</v>
      </c>
      <c r="B265" t="s">
        <v>30</v>
      </c>
      <c r="C265">
        <v>2016</v>
      </c>
      <c r="D265">
        <v>275</v>
      </c>
      <c r="E265">
        <v>230</v>
      </c>
      <c r="F265">
        <v>0</v>
      </c>
      <c r="G265">
        <v>10</v>
      </c>
      <c r="H265">
        <v>0</v>
      </c>
      <c r="I265">
        <v>0</v>
      </c>
      <c r="J265">
        <v>30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4</v>
      </c>
      <c r="R265">
        <v>0</v>
      </c>
      <c r="S265">
        <v>0</v>
      </c>
      <c r="T265">
        <v>0</v>
      </c>
      <c r="U265">
        <v>0</v>
      </c>
      <c r="V265" t="s">
        <v>23</v>
      </c>
    </row>
    <row r="266" spans="1:22" hidden="1" x14ac:dyDescent="0.35">
      <c r="A266" t="s">
        <v>55</v>
      </c>
      <c r="B266" t="s">
        <v>30</v>
      </c>
      <c r="C266">
        <v>2016</v>
      </c>
      <c r="D266">
        <v>75</v>
      </c>
      <c r="E266">
        <v>75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0</v>
      </c>
      <c r="U266">
        <v>0</v>
      </c>
      <c r="V266" t="s">
        <v>23</v>
      </c>
    </row>
    <row r="267" spans="1:22" hidden="1" x14ac:dyDescent="0.35">
      <c r="A267" t="s">
        <v>56</v>
      </c>
      <c r="B267" t="s">
        <v>30</v>
      </c>
      <c r="C267">
        <v>2016</v>
      </c>
      <c r="D267">
        <v>55</v>
      </c>
      <c r="E267">
        <v>55</v>
      </c>
      <c r="F267">
        <v>0</v>
      </c>
      <c r="G267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 t="s">
        <v>23</v>
      </c>
    </row>
    <row r="268" spans="1:22" hidden="1" x14ac:dyDescent="0.35">
      <c r="A268" t="s">
        <v>57</v>
      </c>
      <c r="B268" t="s">
        <v>30</v>
      </c>
      <c r="C268">
        <v>2016</v>
      </c>
      <c r="D268">
        <v>130</v>
      </c>
      <c r="E268">
        <v>125</v>
      </c>
      <c r="F268">
        <v>0</v>
      </c>
      <c r="G268">
        <v>0</v>
      </c>
      <c r="H268">
        <v>0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4</v>
      </c>
      <c r="R268">
        <v>0</v>
      </c>
      <c r="S268">
        <v>0</v>
      </c>
      <c r="T268">
        <v>0</v>
      </c>
      <c r="U268">
        <v>0</v>
      </c>
      <c r="V268" t="s">
        <v>23</v>
      </c>
    </row>
    <row r="269" spans="1:22" hidden="1" x14ac:dyDescent="0.35">
      <c r="A269" t="s">
        <v>58</v>
      </c>
      <c r="B269" t="s">
        <v>30</v>
      </c>
      <c r="C269">
        <v>2016</v>
      </c>
      <c r="D269">
        <v>45</v>
      </c>
      <c r="E269">
        <v>45</v>
      </c>
      <c r="F269">
        <v>0</v>
      </c>
      <c r="G269">
        <v>0</v>
      </c>
      <c r="H269">
        <v>0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 t="s">
        <v>23</v>
      </c>
    </row>
    <row r="270" spans="1:22" hidden="1" x14ac:dyDescent="0.35">
      <c r="A270" t="s">
        <v>59</v>
      </c>
      <c r="B270" t="s">
        <v>30</v>
      </c>
      <c r="C270">
        <v>2016</v>
      </c>
      <c r="D270">
        <v>20</v>
      </c>
      <c r="E270">
        <v>20</v>
      </c>
      <c r="F270">
        <v>0</v>
      </c>
      <c r="G270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 t="s">
        <v>23</v>
      </c>
    </row>
    <row r="271" spans="1:22" hidden="1" x14ac:dyDescent="0.35">
      <c r="A271" t="s">
        <v>61</v>
      </c>
      <c r="B271" t="s">
        <v>30</v>
      </c>
      <c r="C271">
        <v>2016</v>
      </c>
      <c r="D271">
        <v>10</v>
      </c>
      <c r="E271">
        <v>10</v>
      </c>
      <c r="F271">
        <v>0</v>
      </c>
      <c r="G27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 t="s">
        <v>23</v>
      </c>
    </row>
    <row r="272" spans="1:22" hidden="1" x14ac:dyDescent="0.35">
      <c r="A272" t="s">
        <v>62</v>
      </c>
      <c r="B272" t="s">
        <v>30</v>
      </c>
      <c r="C272">
        <v>2016</v>
      </c>
      <c r="D272">
        <v>60</v>
      </c>
      <c r="E272">
        <v>40</v>
      </c>
      <c r="F272">
        <v>20</v>
      </c>
      <c r="G272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 t="s">
        <v>23</v>
      </c>
    </row>
    <row r="273" spans="1:22" hidden="1" x14ac:dyDescent="0.35">
      <c r="A273" t="s">
        <v>63</v>
      </c>
      <c r="B273" t="s">
        <v>30</v>
      </c>
      <c r="C273">
        <v>2016</v>
      </c>
      <c r="D273">
        <v>10</v>
      </c>
      <c r="E273">
        <v>10</v>
      </c>
      <c r="F273">
        <v>0</v>
      </c>
      <c r="G273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 t="s">
        <v>23</v>
      </c>
    </row>
    <row r="274" spans="1:22" hidden="1" x14ac:dyDescent="0.35">
      <c r="A274" t="s">
        <v>64</v>
      </c>
      <c r="B274" t="s">
        <v>30</v>
      </c>
      <c r="C274">
        <v>2016</v>
      </c>
      <c r="D274">
        <v>555</v>
      </c>
      <c r="E274">
        <v>390</v>
      </c>
      <c r="F274">
        <v>30</v>
      </c>
      <c r="G274">
        <v>45</v>
      </c>
      <c r="H274">
        <v>0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90</v>
      </c>
      <c r="U274">
        <v>0</v>
      </c>
      <c r="V274" t="s">
        <v>23</v>
      </c>
    </row>
    <row r="275" spans="1:22" hidden="1" x14ac:dyDescent="0.35">
      <c r="A275" t="s">
        <v>65</v>
      </c>
      <c r="B275" t="s">
        <v>30</v>
      </c>
      <c r="C275">
        <v>2016</v>
      </c>
      <c r="D275">
        <v>35</v>
      </c>
      <c r="E275">
        <v>30</v>
      </c>
      <c r="F275">
        <v>4</v>
      </c>
      <c r="G275">
        <v>0</v>
      </c>
      <c r="H275">
        <v>0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0</v>
      </c>
      <c r="U275">
        <v>0</v>
      </c>
      <c r="V275" t="s">
        <v>23</v>
      </c>
    </row>
    <row r="276" spans="1:22" hidden="1" x14ac:dyDescent="0.35">
      <c r="A276" t="s">
        <v>66</v>
      </c>
      <c r="B276" t="s">
        <v>30</v>
      </c>
      <c r="C276">
        <v>2016</v>
      </c>
      <c r="D276">
        <v>20</v>
      </c>
      <c r="E276">
        <v>15</v>
      </c>
      <c r="F276">
        <v>0</v>
      </c>
      <c r="G276">
        <v>4</v>
      </c>
      <c r="H276">
        <v>0</v>
      </c>
      <c r="I276">
        <v>0</v>
      </c>
      <c r="J276">
        <v>0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 t="s">
        <v>23</v>
      </c>
    </row>
    <row r="277" spans="1:22" hidden="1" x14ac:dyDescent="0.35">
      <c r="A277" t="s">
        <v>68</v>
      </c>
      <c r="B277" t="s">
        <v>30</v>
      </c>
      <c r="C277">
        <v>2016</v>
      </c>
      <c r="D277" s="1">
        <v>9555</v>
      </c>
      <c r="E277" s="1">
        <v>7870</v>
      </c>
      <c r="F277">
        <v>745</v>
      </c>
      <c r="G277">
        <v>225</v>
      </c>
      <c r="H277">
        <v>115</v>
      </c>
      <c r="I277">
        <v>170</v>
      </c>
      <c r="J277">
        <v>70</v>
      </c>
      <c r="K277">
        <v>75</v>
      </c>
      <c r="L277">
        <v>0</v>
      </c>
      <c r="M277">
        <v>0</v>
      </c>
      <c r="N277">
        <v>0</v>
      </c>
      <c r="O277">
        <v>0</v>
      </c>
      <c r="P277">
        <v>25</v>
      </c>
      <c r="Q277">
        <v>15</v>
      </c>
      <c r="R277">
        <v>0</v>
      </c>
      <c r="S277">
        <v>85</v>
      </c>
      <c r="T277">
        <v>165</v>
      </c>
      <c r="U277">
        <v>0</v>
      </c>
      <c r="V277" t="s">
        <v>23</v>
      </c>
    </row>
    <row r="278" spans="1:22" hidden="1" x14ac:dyDescent="0.35">
      <c r="A278" t="s">
        <v>69</v>
      </c>
      <c r="B278" t="s">
        <v>30</v>
      </c>
      <c r="C278">
        <v>2016</v>
      </c>
      <c r="D278">
        <v>15</v>
      </c>
      <c r="E278">
        <v>15</v>
      </c>
      <c r="F278">
        <v>0</v>
      </c>
      <c r="G278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 t="s">
        <v>23</v>
      </c>
    </row>
    <row r="279" spans="1:22" hidden="1" x14ac:dyDescent="0.35">
      <c r="A279" t="s">
        <v>70</v>
      </c>
      <c r="B279" t="s">
        <v>30</v>
      </c>
      <c r="C279">
        <v>2016</v>
      </c>
      <c r="D279">
        <v>75</v>
      </c>
      <c r="E279">
        <v>75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 t="s">
        <v>23</v>
      </c>
    </row>
    <row r="280" spans="1:22" hidden="1" x14ac:dyDescent="0.35">
      <c r="A280" t="s">
        <v>71</v>
      </c>
      <c r="B280" t="s">
        <v>30</v>
      </c>
      <c r="C280">
        <v>2016</v>
      </c>
      <c r="D280">
        <v>75</v>
      </c>
      <c r="E280">
        <v>30</v>
      </c>
      <c r="F280">
        <v>0</v>
      </c>
      <c r="G280">
        <v>0</v>
      </c>
      <c r="H280">
        <v>0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45</v>
      </c>
      <c r="Q280">
        <v>0</v>
      </c>
      <c r="R280">
        <v>0</v>
      </c>
      <c r="S280">
        <v>0</v>
      </c>
      <c r="T280">
        <v>0</v>
      </c>
      <c r="U280">
        <v>0</v>
      </c>
      <c r="V280" t="s">
        <v>23</v>
      </c>
    </row>
    <row r="281" spans="1:22" hidden="1" x14ac:dyDescent="0.35">
      <c r="A281" t="s">
        <v>72</v>
      </c>
      <c r="B281" t="s">
        <v>30</v>
      </c>
      <c r="C281">
        <v>2016</v>
      </c>
      <c r="D281">
        <v>20</v>
      </c>
      <c r="E281">
        <v>20</v>
      </c>
      <c r="F281">
        <v>0</v>
      </c>
      <c r="G281">
        <v>0</v>
      </c>
      <c r="H281">
        <v>0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0</v>
      </c>
      <c r="T281">
        <v>0</v>
      </c>
      <c r="U281">
        <v>0</v>
      </c>
      <c r="V281" t="s">
        <v>23</v>
      </c>
    </row>
    <row r="282" spans="1:22" hidden="1" x14ac:dyDescent="0.35">
      <c r="A282" t="s">
        <v>25</v>
      </c>
      <c r="B282" t="s">
        <v>31</v>
      </c>
      <c r="C282">
        <v>2016</v>
      </c>
      <c r="D282" s="1">
        <v>1040</v>
      </c>
      <c r="E282">
        <v>835</v>
      </c>
      <c r="F282">
        <v>125</v>
      </c>
      <c r="G282">
        <v>40</v>
      </c>
      <c r="H282">
        <v>30</v>
      </c>
      <c r="I282">
        <v>0</v>
      </c>
      <c r="J282">
        <v>0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15</v>
      </c>
      <c r="Q282">
        <v>0</v>
      </c>
      <c r="R282">
        <v>0</v>
      </c>
      <c r="S282">
        <v>0</v>
      </c>
      <c r="T282">
        <v>0</v>
      </c>
      <c r="U282">
        <v>0</v>
      </c>
      <c r="V282" t="s">
        <v>23</v>
      </c>
    </row>
    <row r="283" spans="1:22" hidden="1" x14ac:dyDescent="0.35">
      <c r="A283" t="s">
        <v>27</v>
      </c>
      <c r="B283" t="s">
        <v>31</v>
      </c>
      <c r="C283">
        <v>2016</v>
      </c>
      <c r="D283">
        <v>255</v>
      </c>
      <c r="E283">
        <v>225</v>
      </c>
      <c r="F283">
        <v>4</v>
      </c>
      <c r="G283">
        <v>25</v>
      </c>
      <c r="H283">
        <v>0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 t="s">
        <v>23</v>
      </c>
    </row>
    <row r="284" spans="1:22" hidden="1" x14ac:dyDescent="0.35">
      <c r="A284" t="s">
        <v>30</v>
      </c>
      <c r="B284" t="s">
        <v>31</v>
      </c>
      <c r="C284">
        <v>2016</v>
      </c>
      <c r="D284">
        <v>15</v>
      </c>
      <c r="E284">
        <v>15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 t="s">
        <v>23</v>
      </c>
    </row>
    <row r="285" spans="1:22" hidden="1" x14ac:dyDescent="0.35">
      <c r="A285" t="s">
        <v>31</v>
      </c>
      <c r="B285" t="s">
        <v>31</v>
      </c>
      <c r="C285">
        <v>2016</v>
      </c>
      <c r="D285" s="1">
        <v>6565</v>
      </c>
      <c r="E285" s="1">
        <v>4890</v>
      </c>
      <c r="F285">
        <v>540</v>
      </c>
      <c r="G285">
        <v>140</v>
      </c>
      <c r="H285">
        <v>15</v>
      </c>
      <c r="I285">
        <v>0</v>
      </c>
      <c r="J285">
        <v>0</v>
      </c>
      <c r="K285">
        <v>30</v>
      </c>
      <c r="L285">
        <v>0</v>
      </c>
      <c r="M285">
        <v>0</v>
      </c>
      <c r="N285">
        <v>0</v>
      </c>
      <c r="O285">
        <v>0</v>
      </c>
      <c r="P285">
        <v>55</v>
      </c>
      <c r="Q285">
        <v>330</v>
      </c>
      <c r="R285">
        <v>0</v>
      </c>
      <c r="S285">
        <v>0</v>
      </c>
      <c r="T285">
        <v>90</v>
      </c>
      <c r="U285">
        <v>480</v>
      </c>
      <c r="V285" t="s">
        <v>23</v>
      </c>
    </row>
    <row r="286" spans="1:22" hidden="1" x14ac:dyDescent="0.35">
      <c r="A286" t="s">
        <v>44</v>
      </c>
      <c r="B286" t="s">
        <v>31</v>
      </c>
      <c r="C286">
        <v>2016</v>
      </c>
      <c r="D286">
        <v>15</v>
      </c>
      <c r="E286">
        <v>15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 t="s">
        <v>23</v>
      </c>
    </row>
    <row r="287" spans="1:22" hidden="1" x14ac:dyDescent="0.35">
      <c r="A287" t="s">
        <v>46</v>
      </c>
      <c r="B287" t="s">
        <v>31</v>
      </c>
      <c r="C287">
        <v>2016</v>
      </c>
      <c r="D287">
        <v>4</v>
      </c>
      <c r="E287">
        <v>4</v>
      </c>
      <c r="F287">
        <v>0</v>
      </c>
      <c r="G287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 t="s">
        <v>23</v>
      </c>
    </row>
    <row r="288" spans="1:22" hidden="1" x14ac:dyDescent="0.35">
      <c r="A288" t="s">
        <v>48</v>
      </c>
      <c r="B288" t="s">
        <v>31</v>
      </c>
      <c r="C288">
        <v>2016</v>
      </c>
      <c r="D288">
        <v>130</v>
      </c>
      <c r="E288">
        <v>130</v>
      </c>
      <c r="F288">
        <v>0</v>
      </c>
      <c r="G288">
        <v>0</v>
      </c>
      <c r="H288">
        <v>0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 t="s">
        <v>23</v>
      </c>
    </row>
    <row r="289" spans="1:22" hidden="1" x14ac:dyDescent="0.35">
      <c r="A289" t="s">
        <v>50</v>
      </c>
      <c r="B289" t="s">
        <v>31</v>
      </c>
      <c r="C289">
        <v>2016</v>
      </c>
      <c r="D289">
        <v>10</v>
      </c>
      <c r="E289">
        <v>10</v>
      </c>
      <c r="F289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 t="s">
        <v>23</v>
      </c>
    </row>
    <row r="290" spans="1:22" hidden="1" x14ac:dyDescent="0.35">
      <c r="A290" t="s">
        <v>57</v>
      </c>
      <c r="B290" t="s">
        <v>31</v>
      </c>
      <c r="C290">
        <v>2016</v>
      </c>
      <c r="D290">
        <v>35</v>
      </c>
      <c r="E290">
        <v>0</v>
      </c>
      <c r="F290">
        <v>0</v>
      </c>
      <c r="G290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35</v>
      </c>
      <c r="Q290">
        <v>0</v>
      </c>
      <c r="R290">
        <v>0</v>
      </c>
      <c r="S290">
        <v>0</v>
      </c>
      <c r="T290">
        <v>0</v>
      </c>
      <c r="U290">
        <v>0</v>
      </c>
      <c r="V290" t="s">
        <v>23</v>
      </c>
    </row>
    <row r="291" spans="1:22" hidden="1" x14ac:dyDescent="0.35">
      <c r="A291" t="s">
        <v>59</v>
      </c>
      <c r="B291" t="s">
        <v>31</v>
      </c>
      <c r="C291">
        <v>2016</v>
      </c>
      <c r="D291">
        <v>60</v>
      </c>
      <c r="E291">
        <v>60</v>
      </c>
      <c r="F291">
        <v>0</v>
      </c>
      <c r="G291">
        <v>0</v>
      </c>
      <c r="H291">
        <v>0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0</v>
      </c>
      <c r="V291" t="s">
        <v>23</v>
      </c>
    </row>
    <row r="292" spans="1:22" hidden="1" x14ac:dyDescent="0.35">
      <c r="A292" t="s">
        <v>61</v>
      </c>
      <c r="B292" t="s">
        <v>31</v>
      </c>
      <c r="C292">
        <v>2016</v>
      </c>
      <c r="D292">
        <v>4</v>
      </c>
      <c r="E292">
        <v>4</v>
      </c>
      <c r="F292">
        <v>0</v>
      </c>
      <c r="G292">
        <v>0</v>
      </c>
      <c r="H292">
        <v>0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 t="s">
        <v>23</v>
      </c>
    </row>
    <row r="293" spans="1:22" hidden="1" x14ac:dyDescent="0.35">
      <c r="A293" t="s">
        <v>65</v>
      </c>
      <c r="B293" t="s">
        <v>31</v>
      </c>
      <c r="C293">
        <v>2016</v>
      </c>
      <c r="D293">
        <v>55</v>
      </c>
      <c r="E293">
        <v>10</v>
      </c>
      <c r="F293">
        <v>0</v>
      </c>
      <c r="G293">
        <v>0</v>
      </c>
      <c r="H293">
        <v>0</v>
      </c>
      <c r="I293">
        <v>0</v>
      </c>
      <c r="J293">
        <v>30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15</v>
      </c>
      <c r="R293">
        <v>0</v>
      </c>
      <c r="S293">
        <v>0</v>
      </c>
      <c r="T293">
        <v>0</v>
      </c>
      <c r="U293">
        <v>0</v>
      </c>
      <c r="V293" t="s">
        <v>23</v>
      </c>
    </row>
    <row r="294" spans="1:22" hidden="1" x14ac:dyDescent="0.35">
      <c r="A294" t="s">
        <v>66</v>
      </c>
      <c r="B294" t="s">
        <v>31</v>
      </c>
      <c r="C294">
        <v>2016</v>
      </c>
      <c r="D294">
        <v>745</v>
      </c>
      <c r="E294">
        <v>640</v>
      </c>
      <c r="F294">
        <v>90</v>
      </c>
      <c r="G294">
        <v>4</v>
      </c>
      <c r="H294">
        <v>0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10</v>
      </c>
      <c r="U294">
        <v>0</v>
      </c>
      <c r="V294" t="s">
        <v>23</v>
      </c>
    </row>
    <row r="295" spans="1:22" hidden="1" x14ac:dyDescent="0.35">
      <c r="A295" t="s">
        <v>71</v>
      </c>
      <c r="B295" t="s">
        <v>31</v>
      </c>
      <c r="C295">
        <v>2016</v>
      </c>
      <c r="D295">
        <v>60</v>
      </c>
      <c r="E295">
        <v>60</v>
      </c>
      <c r="F295">
        <v>0</v>
      </c>
      <c r="G295">
        <v>0</v>
      </c>
      <c r="H295">
        <v>0</v>
      </c>
      <c r="I295">
        <v>0</v>
      </c>
      <c r="J295">
        <v>0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0</v>
      </c>
      <c r="U295">
        <v>0</v>
      </c>
      <c r="V295" t="s">
        <v>23</v>
      </c>
    </row>
    <row r="296" spans="1:22" hidden="1" x14ac:dyDescent="0.35">
      <c r="A296" t="s">
        <v>22</v>
      </c>
      <c r="B296" t="s">
        <v>32</v>
      </c>
      <c r="C296">
        <v>2016</v>
      </c>
      <c r="D296">
        <v>35</v>
      </c>
      <c r="E296">
        <v>20</v>
      </c>
      <c r="F296">
        <v>0</v>
      </c>
      <c r="G296">
        <v>0</v>
      </c>
      <c r="H296">
        <v>0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15</v>
      </c>
      <c r="Q296">
        <v>0</v>
      </c>
      <c r="R296">
        <v>0</v>
      </c>
      <c r="S296">
        <v>0</v>
      </c>
      <c r="T296">
        <v>0</v>
      </c>
      <c r="U296">
        <v>0</v>
      </c>
      <c r="V296" t="s">
        <v>23</v>
      </c>
    </row>
    <row r="297" spans="1:22" hidden="1" x14ac:dyDescent="0.35">
      <c r="A297" t="s">
        <v>25</v>
      </c>
      <c r="B297" t="s">
        <v>32</v>
      </c>
      <c r="C297">
        <v>2016</v>
      </c>
      <c r="D297">
        <v>25</v>
      </c>
      <c r="E297">
        <v>25</v>
      </c>
      <c r="F297">
        <v>0</v>
      </c>
      <c r="G297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 t="s">
        <v>23</v>
      </c>
    </row>
    <row r="298" spans="1:22" hidden="1" x14ac:dyDescent="0.35">
      <c r="A298" t="s">
        <v>28</v>
      </c>
      <c r="B298" t="s">
        <v>32</v>
      </c>
      <c r="C298">
        <v>2016</v>
      </c>
      <c r="D298">
        <v>15</v>
      </c>
      <c r="E298">
        <v>0</v>
      </c>
      <c r="F298">
        <v>15</v>
      </c>
      <c r="G298">
        <v>0</v>
      </c>
      <c r="H298">
        <v>0</v>
      </c>
      <c r="I298">
        <v>0</v>
      </c>
      <c r="J298">
        <v>0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4</v>
      </c>
      <c r="R298">
        <v>0</v>
      </c>
      <c r="S298">
        <v>0</v>
      </c>
      <c r="T298">
        <v>0</v>
      </c>
      <c r="U298">
        <v>0</v>
      </c>
      <c r="V298" t="s">
        <v>23</v>
      </c>
    </row>
    <row r="299" spans="1:22" hidden="1" x14ac:dyDescent="0.35">
      <c r="A299" t="s">
        <v>76</v>
      </c>
      <c r="B299" t="s">
        <v>32</v>
      </c>
      <c r="C299">
        <v>2016</v>
      </c>
      <c r="D299">
        <v>80</v>
      </c>
      <c r="E299">
        <v>45</v>
      </c>
      <c r="F299">
        <v>30</v>
      </c>
      <c r="G299">
        <v>4</v>
      </c>
      <c r="H299">
        <v>0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0</v>
      </c>
      <c r="V299" t="s">
        <v>23</v>
      </c>
    </row>
    <row r="300" spans="1:22" hidden="1" x14ac:dyDescent="0.35">
      <c r="A300" t="s">
        <v>29</v>
      </c>
      <c r="B300" t="s">
        <v>32</v>
      </c>
      <c r="C300">
        <v>2016</v>
      </c>
      <c r="D300">
        <v>115</v>
      </c>
      <c r="E300">
        <v>10</v>
      </c>
      <c r="F300">
        <v>0</v>
      </c>
      <c r="G300">
        <v>4</v>
      </c>
      <c r="H300">
        <v>0</v>
      </c>
      <c r="I300">
        <v>0</v>
      </c>
      <c r="J300">
        <v>0</v>
      </c>
      <c r="K300">
        <v>50</v>
      </c>
      <c r="L300">
        <v>0</v>
      </c>
      <c r="M300">
        <v>0</v>
      </c>
      <c r="N300">
        <v>0</v>
      </c>
      <c r="O300">
        <v>0</v>
      </c>
      <c r="P300">
        <v>25</v>
      </c>
      <c r="Q300">
        <v>25</v>
      </c>
      <c r="R300">
        <v>0</v>
      </c>
      <c r="S300">
        <v>0</v>
      </c>
      <c r="T300">
        <v>0</v>
      </c>
      <c r="U300">
        <v>0</v>
      </c>
      <c r="V300" t="s">
        <v>23</v>
      </c>
    </row>
    <row r="301" spans="1:22" hidden="1" x14ac:dyDescent="0.35">
      <c r="A301" t="s">
        <v>30</v>
      </c>
      <c r="B301" t="s">
        <v>32</v>
      </c>
      <c r="C301">
        <v>2016</v>
      </c>
      <c r="D301">
        <v>4</v>
      </c>
      <c r="E301">
        <v>0</v>
      </c>
      <c r="F301">
        <v>4</v>
      </c>
      <c r="G301">
        <v>0</v>
      </c>
      <c r="H301">
        <v>0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0</v>
      </c>
      <c r="V301" t="s">
        <v>23</v>
      </c>
    </row>
    <row r="302" spans="1:22" hidden="1" x14ac:dyDescent="0.35">
      <c r="A302" t="s">
        <v>31</v>
      </c>
      <c r="B302" t="s">
        <v>32</v>
      </c>
      <c r="C302">
        <v>2016</v>
      </c>
      <c r="D302">
        <v>4</v>
      </c>
      <c r="E302">
        <v>4</v>
      </c>
      <c r="F302">
        <v>0</v>
      </c>
      <c r="G302">
        <v>0</v>
      </c>
      <c r="H302">
        <v>0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 t="s">
        <v>23</v>
      </c>
    </row>
    <row r="303" spans="1:22" hidden="1" x14ac:dyDescent="0.35">
      <c r="A303" t="s">
        <v>32</v>
      </c>
      <c r="B303" t="s">
        <v>32</v>
      </c>
      <c r="C303">
        <v>2016</v>
      </c>
      <c r="D303" s="1">
        <v>56370</v>
      </c>
      <c r="E303" s="1">
        <v>40920</v>
      </c>
      <c r="F303" s="1">
        <v>4165</v>
      </c>
      <c r="G303">
        <v>780</v>
      </c>
      <c r="H303">
        <v>200</v>
      </c>
      <c r="I303">
        <v>65</v>
      </c>
      <c r="J303">
        <v>80</v>
      </c>
      <c r="K303">
        <v>905</v>
      </c>
      <c r="L303">
        <v>60</v>
      </c>
      <c r="M303">
        <v>0</v>
      </c>
      <c r="N303">
        <v>0</v>
      </c>
      <c r="O303">
        <v>0</v>
      </c>
      <c r="P303" s="1">
        <v>1015</v>
      </c>
      <c r="Q303" s="1">
        <v>3625</v>
      </c>
      <c r="R303">
        <v>4</v>
      </c>
      <c r="S303">
        <v>240</v>
      </c>
      <c r="T303">
        <v>220</v>
      </c>
      <c r="U303" s="1">
        <v>4090</v>
      </c>
      <c r="V303" t="s">
        <v>23</v>
      </c>
    </row>
    <row r="304" spans="1:22" hidden="1" x14ac:dyDescent="0.35">
      <c r="A304" t="s">
        <v>33</v>
      </c>
      <c r="B304" t="s">
        <v>32</v>
      </c>
      <c r="C304">
        <v>2016</v>
      </c>
      <c r="D304">
        <v>15</v>
      </c>
      <c r="E304">
        <v>15</v>
      </c>
      <c r="F304">
        <v>0</v>
      </c>
      <c r="G304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 t="s">
        <v>23</v>
      </c>
    </row>
    <row r="305" spans="1:22" hidden="1" x14ac:dyDescent="0.35">
      <c r="A305" t="s">
        <v>36</v>
      </c>
      <c r="B305" t="s">
        <v>32</v>
      </c>
      <c r="C305">
        <v>2016</v>
      </c>
      <c r="D305">
        <v>125</v>
      </c>
      <c r="E305">
        <v>55</v>
      </c>
      <c r="F305">
        <v>10</v>
      </c>
      <c r="G305">
        <v>10</v>
      </c>
      <c r="H305">
        <v>0</v>
      </c>
      <c r="I305">
        <v>0</v>
      </c>
      <c r="J305">
        <v>0</v>
      </c>
      <c r="K305">
        <v>4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15</v>
      </c>
      <c r="R305">
        <v>0</v>
      </c>
      <c r="S305">
        <v>0</v>
      </c>
      <c r="T305">
        <v>30</v>
      </c>
      <c r="U305">
        <v>0</v>
      </c>
      <c r="V305" t="s">
        <v>23</v>
      </c>
    </row>
    <row r="306" spans="1:22" hidden="1" x14ac:dyDescent="0.35">
      <c r="A306" t="s">
        <v>38</v>
      </c>
      <c r="B306" t="s">
        <v>32</v>
      </c>
      <c r="C306">
        <v>2016</v>
      </c>
      <c r="D306">
        <v>40</v>
      </c>
      <c r="E306">
        <v>40</v>
      </c>
      <c r="F306">
        <v>0</v>
      </c>
      <c r="G306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 t="s">
        <v>23</v>
      </c>
    </row>
    <row r="307" spans="1:22" hidden="1" x14ac:dyDescent="0.35">
      <c r="A307" t="s">
        <v>40</v>
      </c>
      <c r="B307" t="s">
        <v>32</v>
      </c>
      <c r="C307">
        <v>2016</v>
      </c>
      <c r="D307">
        <v>115</v>
      </c>
      <c r="E307">
        <v>115</v>
      </c>
      <c r="F307">
        <v>0</v>
      </c>
      <c r="G307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 t="s">
        <v>23</v>
      </c>
    </row>
    <row r="308" spans="1:22" hidden="1" x14ac:dyDescent="0.35">
      <c r="A308" t="s">
        <v>41</v>
      </c>
      <c r="B308" t="s">
        <v>32</v>
      </c>
      <c r="C308">
        <v>2016</v>
      </c>
      <c r="D308">
        <v>55</v>
      </c>
      <c r="E308">
        <v>35</v>
      </c>
      <c r="F308">
        <v>15</v>
      </c>
      <c r="G308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 t="s">
        <v>23</v>
      </c>
    </row>
    <row r="309" spans="1:22" hidden="1" x14ac:dyDescent="0.35">
      <c r="A309" t="s">
        <v>42</v>
      </c>
      <c r="B309" t="s">
        <v>32</v>
      </c>
      <c r="C309">
        <v>2016</v>
      </c>
      <c r="D309">
        <v>4</v>
      </c>
      <c r="E309">
        <v>0</v>
      </c>
      <c r="F309">
        <v>0</v>
      </c>
      <c r="G309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4</v>
      </c>
      <c r="R309">
        <v>0</v>
      </c>
      <c r="S309">
        <v>0</v>
      </c>
      <c r="T309">
        <v>0</v>
      </c>
      <c r="U309">
        <v>0</v>
      </c>
      <c r="V309" t="s">
        <v>23</v>
      </c>
    </row>
    <row r="310" spans="1:22" hidden="1" x14ac:dyDescent="0.35">
      <c r="A310" t="s">
        <v>43</v>
      </c>
      <c r="B310" t="s">
        <v>32</v>
      </c>
      <c r="C310">
        <v>2016</v>
      </c>
      <c r="D310">
        <v>4</v>
      </c>
      <c r="E310">
        <v>4</v>
      </c>
      <c r="F310">
        <v>0</v>
      </c>
      <c r="G310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 t="s">
        <v>23</v>
      </c>
    </row>
    <row r="311" spans="1:22" hidden="1" x14ac:dyDescent="0.35">
      <c r="A311" t="s">
        <v>44</v>
      </c>
      <c r="B311" t="s">
        <v>32</v>
      </c>
      <c r="C311">
        <v>2016</v>
      </c>
      <c r="D311">
        <v>10</v>
      </c>
      <c r="E311">
        <v>10</v>
      </c>
      <c r="F311">
        <v>0</v>
      </c>
      <c r="G31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 t="s">
        <v>23</v>
      </c>
    </row>
    <row r="312" spans="1:22" hidden="1" x14ac:dyDescent="0.35">
      <c r="A312" t="s">
        <v>45</v>
      </c>
      <c r="B312" t="s">
        <v>32</v>
      </c>
      <c r="C312">
        <v>2016</v>
      </c>
      <c r="D312">
        <v>25</v>
      </c>
      <c r="E312">
        <v>15</v>
      </c>
      <c r="F312">
        <v>0</v>
      </c>
      <c r="G312">
        <v>10</v>
      </c>
      <c r="H312">
        <v>0</v>
      </c>
      <c r="I312">
        <v>0</v>
      </c>
      <c r="J312">
        <v>0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 t="s">
        <v>23</v>
      </c>
    </row>
    <row r="313" spans="1:22" hidden="1" x14ac:dyDescent="0.35">
      <c r="A313" t="s">
        <v>46</v>
      </c>
      <c r="B313" t="s">
        <v>32</v>
      </c>
      <c r="C313">
        <v>2016</v>
      </c>
      <c r="D313">
        <v>40</v>
      </c>
      <c r="E313">
        <v>25</v>
      </c>
      <c r="F313">
        <v>0</v>
      </c>
      <c r="G313">
        <v>0</v>
      </c>
      <c r="H313">
        <v>0</v>
      </c>
      <c r="I313">
        <v>0</v>
      </c>
      <c r="J313">
        <v>0</v>
      </c>
      <c r="K313">
        <v>15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 t="s">
        <v>23</v>
      </c>
    </row>
    <row r="314" spans="1:22" hidden="1" x14ac:dyDescent="0.35">
      <c r="A314" t="s">
        <v>47</v>
      </c>
      <c r="B314" t="s">
        <v>32</v>
      </c>
      <c r="C314">
        <v>2016</v>
      </c>
      <c r="D314">
        <v>10</v>
      </c>
      <c r="E314">
        <v>10</v>
      </c>
      <c r="F314">
        <v>0</v>
      </c>
      <c r="G314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 t="s">
        <v>23</v>
      </c>
    </row>
    <row r="315" spans="1:22" hidden="1" x14ac:dyDescent="0.35">
      <c r="A315" t="s">
        <v>48</v>
      </c>
      <c r="B315" t="s">
        <v>32</v>
      </c>
      <c r="C315">
        <v>2016</v>
      </c>
      <c r="D315">
        <v>15</v>
      </c>
      <c r="E315">
        <v>15</v>
      </c>
      <c r="F315">
        <v>0</v>
      </c>
      <c r="G315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 t="s">
        <v>23</v>
      </c>
    </row>
    <row r="316" spans="1:22" hidden="1" x14ac:dyDescent="0.35">
      <c r="A316" t="s">
        <v>49</v>
      </c>
      <c r="B316" t="s">
        <v>32</v>
      </c>
      <c r="C316">
        <v>2016</v>
      </c>
      <c r="D316">
        <v>15</v>
      </c>
      <c r="E316">
        <v>15</v>
      </c>
      <c r="F316">
        <v>0</v>
      </c>
      <c r="G316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 t="s">
        <v>23</v>
      </c>
    </row>
    <row r="317" spans="1:22" hidden="1" x14ac:dyDescent="0.35">
      <c r="A317" t="s">
        <v>50</v>
      </c>
      <c r="B317" t="s">
        <v>32</v>
      </c>
      <c r="C317">
        <v>2016</v>
      </c>
      <c r="D317">
        <v>10</v>
      </c>
      <c r="E317">
        <v>0</v>
      </c>
      <c r="F317">
        <v>10</v>
      </c>
      <c r="G317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 t="s">
        <v>23</v>
      </c>
    </row>
    <row r="318" spans="1:22" hidden="1" x14ac:dyDescent="0.35">
      <c r="A318" t="s">
        <v>51</v>
      </c>
      <c r="B318" t="s">
        <v>32</v>
      </c>
      <c r="C318">
        <v>2016</v>
      </c>
      <c r="D318">
        <v>15</v>
      </c>
      <c r="E318">
        <v>15</v>
      </c>
      <c r="F318">
        <v>0</v>
      </c>
      <c r="G318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 t="s">
        <v>23</v>
      </c>
    </row>
    <row r="319" spans="1:22" hidden="1" x14ac:dyDescent="0.35">
      <c r="A319" t="s">
        <v>52</v>
      </c>
      <c r="B319" t="s">
        <v>32</v>
      </c>
      <c r="C319">
        <v>2016</v>
      </c>
      <c r="D319">
        <v>35</v>
      </c>
      <c r="E319">
        <v>20</v>
      </c>
      <c r="F319">
        <v>15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 t="s">
        <v>23</v>
      </c>
    </row>
    <row r="320" spans="1:22" hidden="1" x14ac:dyDescent="0.35">
      <c r="A320" t="s">
        <v>55</v>
      </c>
      <c r="B320" t="s">
        <v>32</v>
      </c>
      <c r="C320">
        <v>2016</v>
      </c>
      <c r="D320">
        <v>15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15</v>
      </c>
      <c r="U320">
        <v>0</v>
      </c>
      <c r="V320" t="s">
        <v>23</v>
      </c>
    </row>
    <row r="321" spans="1:22" hidden="1" x14ac:dyDescent="0.35">
      <c r="A321" t="s">
        <v>57</v>
      </c>
      <c r="B321" t="s">
        <v>32</v>
      </c>
      <c r="C321">
        <v>2016</v>
      </c>
      <c r="D321">
        <v>4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4</v>
      </c>
      <c r="R321">
        <v>0</v>
      </c>
      <c r="S321">
        <v>0</v>
      </c>
      <c r="T321">
        <v>0</v>
      </c>
      <c r="U321">
        <v>0</v>
      </c>
      <c r="V321" t="s">
        <v>23</v>
      </c>
    </row>
    <row r="322" spans="1:22" hidden="1" x14ac:dyDescent="0.35">
      <c r="A322" t="s">
        <v>58</v>
      </c>
      <c r="B322" t="s">
        <v>32</v>
      </c>
      <c r="C322">
        <v>2016</v>
      </c>
      <c r="D322">
        <v>10</v>
      </c>
      <c r="E322">
        <v>10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0</v>
      </c>
      <c r="S322">
        <v>0</v>
      </c>
      <c r="T322">
        <v>0</v>
      </c>
      <c r="U322">
        <v>0</v>
      </c>
      <c r="V322" t="s">
        <v>23</v>
      </c>
    </row>
    <row r="323" spans="1:22" hidden="1" x14ac:dyDescent="0.35">
      <c r="A323" t="s">
        <v>59</v>
      </c>
      <c r="B323" t="s">
        <v>32</v>
      </c>
      <c r="C323">
        <v>2016</v>
      </c>
      <c r="D323">
        <v>45</v>
      </c>
      <c r="E323">
        <v>25</v>
      </c>
      <c r="F323">
        <v>4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20</v>
      </c>
      <c r="R323">
        <v>0</v>
      </c>
      <c r="S323">
        <v>0</v>
      </c>
      <c r="T323">
        <v>0</v>
      </c>
      <c r="U323">
        <v>0</v>
      </c>
      <c r="V323" t="s">
        <v>23</v>
      </c>
    </row>
    <row r="324" spans="1:22" hidden="1" x14ac:dyDescent="0.35">
      <c r="A324" t="s">
        <v>61</v>
      </c>
      <c r="B324" t="s">
        <v>32</v>
      </c>
      <c r="C324">
        <v>2016</v>
      </c>
      <c r="D324">
        <v>60</v>
      </c>
      <c r="E324">
        <v>50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10</v>
      </c>
      <c r="R324">
        <v>0</v>
      </c>
      <c r="S324">
        <v>0</v>
      </c>
      <c r="T324">
        <v>0</v>
      </c>
      <c r="U324">
        <v>0</v>
      </c>
      <c r="V324" t="s">
        <v>23</v>
      </c>
    </row>
    <row r="325" spans="1:22" hidden="1" x14ac:dyDescent="0.35">
      <c r="A325" t="s">
        <v>62</v>
      </c>
      <c r="B325" t="s">
        <v>32</v>
      </c>
      <c r="C325">
        <v>2016</v>
      </c>
      <c r="D325">
        <v>25</v>
      </c>
      <c r="E325">
        <v>25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0</v>
      </c>
      <c r="T325">
        <v>0</v>
      </c>
      <c r="U325">
        <v>0</v>
      </c>
      <c r="V325" t="s">
        <v>23</v>
      </c>
    </row>
    <row r="326" spans="1:22" hidden="1" x14ac:dyDescent="0.35">
      <c r="A326" t="s">
        <v>63</v>
      </c>
      <c r="B326" t="s">
        <v>32</v>
      </c>
      <c r="C326">
        <v>2016</v>
      </c>
      <c r="D326">
        <v>35</v>
      </c>
      <c r="E326">
        <v>25</v>
      </c>
      <c r="F326">
        <v>10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0</v>
      </c>
      <c r="T326">
        <v>0</v>
      </c>
      <c r="U326">
        <v>0</v>
      </c>
      <c r="V326" t="s">
        <v>23</v>
      </c>
    </row>
    <row r="327" spans="1:22" hidden="1" x14ac:dyDescent="0.35">
      <c r="A327" t="s">
        <v>65</v>
      </c>
      <c r="B327" t="s">
        <v>32</v>
      </c>
      <c r="C327">
        <v>2016</v>
      </c>
      <c r="D327">
        <v>20</v>
      </c>
      <c r="E327">
        <v>20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 t="s">
        <v>23</v>
      </c>
    </row>
    <row r="328" spans="1:22" hidden="1" x14ac:dyDescent="0.35">
      <c r="A328" t="s">
        <v>66</v>
      </c>
      <c r="B328" t="s">
        <v>32</v>
      </c>
      <c r="C328">
        <v>2016</v>
      </c>
      <c r="D328">
        <v>35</v>
      </c>
      <c r="E328">
        <v>35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0</v>
      </c>
      <c r="V328" t="s">
        <v>23</v>
      </c>
    </row>
    <row r="329" spans="1:22" hidden="1" x14ac:dyDescent="0.35">
      <c r="A329" t="s">
        <v>67</v>
      </c>
      <c r="B329" t="s">
        <v>32</v>
      </c>
      <c r="C329">
        <v>2016</v>
      </c>
      <c r="D329">
        <v>300</v>
      </c>
      <c r="E329">
        <v>265</v>
      </c>
      <c r="F329">
        <v>10</v>
      </c>
      <c r="G329">
        <v>20</v>
      </c>
      <c r="H329">
        <v>0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4</v>
      </c>
      <c r="R329">
        <v>0</v>
      </c>
      <c r="S329">
        <v>0</v>
      </c>
      <c r="T329">
        <v>0</v>
      </c>
      <c r="U329">
        <v>0</v>
      </c>
      <c r="V329" t="s">
        <v>23</v>
      </c>
    </row>
    <row r="330" spans="1:22" hidden="1" x14ac:dyDescent="0.35">
      <c r="A330" t="s">
        <v>71</v>
      </c>
      <c r="B330" t="s">
        <v>32</v>
      </c>
      <c r="C330">
        <v>2016</v>
      </c>
      <c r="D330">
        <v>15</v>
      </c>
      <c r="E330">
        <v>15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0</v>
      </c>
      <c r="U330">
        <v>0</v>
      </c>
      <c r="V330" t="s">
        <v>23</v>
      </c>
    </row>
    <row r="331" spans="1:22" hidden="1" x14ac:dyDescent="0.35">
      <c r="A331" t="s">
        <v>72</v>
      </c>
      <c r="B331" t="s">
        <v>32</v>
      </c>
      <c r="C331">
        <v>2016</v>
      </c>
      <c r="D331">
        <v>4</v>
      </c>
      <c r="E331">
        <v>4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 t="s">
        <v>23</v>
      </c>
    </row>
    <row r="332" spans="1:22" hidden="1" x14ac:dyDescent="0.35">
      <c r="A332" t="s">
        <v>25</v>
      </c>
      <c r="B332" t="s">
        <v>78</v>
      </c>
      <c r="C332">
        <v>2016</v>
      </c>
      <c r="D332">
        <v>10</v>
      </c>
      <c r="E332">
        <v>10</v>
      </c>
      <c r="F332">
        <v>0</v>
      </c>
      <c r="G332">
        <v>0</v>
      </c>
      <c r="H332">
        <v>0</v>
      </c>
      <c r="I332">
        <v>0</v>
      </c>
      <c r="J332">
        <v>0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 t="s">
        <v>23</v>
      </c>
    </row>
    <row r="333" spans="1:22" hidden="1" x14ac:dyDescent="0.35">
      <c r="A333" t="s">
        <v>30</v>
      </c>
      <c r="B333" t="s">
        <v>78</v>
      </c>
      <c r="C333">
        <v>2016</v>
      </c>
      <c r="D333">
        <v>40</v>
      </c>
      <c r="E333">
        <v>25</v>
      </c>
      <c r="F333">
        <v>0</v>
      </c>
      <c r="G333">
        <v>0</v>
      </c>
      <c r="H333">
        <v>0</v>
      </c>
      <c r="I333">
        <v>20</v>
      </c>
      <c r="J333">
        <v>0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0</v>
      </c>
      <c r="V333" t="s">
        <v>23</v>
      </c>
    </row>
    <row r="334" spans="1:22" hidden="1" x14ac:dyDescent="0.35">
      <c r="A334" t="s">
        <v>78</v>
      </c>
      <c r="B334" t="s">
        <v>78</v>
      </c>
      <c r="C334">
        <v>2016</v>
      </c>
      <c r="D334" s="1">
        <v>52495</v>
      </c>
      <c r="E334" s="1">
        <v>42735</v>
      </c>
      <c r="F334" s="1">
        <v>3005</v>
      </c>
      <c r="G334">
        <v>795</v>
      </c>
      <c r="H334">
        <v>355</v>
      </c>
      <c r="I334">
        <v>215</v>
      </c>
      <c r="J334">
        <v>200</v>
      </c>
      <c r="K334">
        <v>390</v>
      </c>
      <c r="L334">
        <v>0</v>
      </c>
      <c r="M334">
        <v>0</v>
      </c>
      <c r="N334">
        <v>0</v>
      </c>
      <c r="O334">
        <v>0</v>
      </c>
      <c r="P334">
        <v>330</v>
      </c>
      <c r="Q334" s="1">
        <v>1155</v>
      </c>
      <c r="R334">
        <v>165</v>
      </c>
      <c r="S334">
        <v>40</v>
      </c>
      <c r="T334">
        <v>805</v>
      </c>
      <c r="U334" s="1">
        <v>2295</v>
      </c>
      <c r="V334" t="s">
        <v>23</v>
      </c>
    </row>
    <row r="335" spans="1:22" hidden="1" x14ac:dyDescent="0.35">
      <c r="A335" t="s">
        <v>33</v>
      </c>
      <c r="B335" t="s">
        <v>78</v>
      </c>
      <c r="C335">
        <v>2016</v>
      </c>
      <c r="D335">
        <v>15</v>
      </c>
      <c r="E335">
        <v>15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0</v>
      </c>
      <c r="T335">
        <v>0</v>
      </c>
      <c r="U335">
        <v>0</v>
      </c>
      <c r="V335" t="s">
        <v>23</v>
      </c>
    </row>
    <row r="336" spans="1:22" hidden="1" x14ac:dyDescent="0.35">
      <c r="A336" t="s">
        <v>75</v>
      </c>
      <c r="B336" t="s">
        <v>78</v>
      </c>
      <c r="C336">
        <v>2016</v>
      </c>
      <c r="D336">
        <v>10</v>
      </c>
      <c r="E336">
        <v>4</v>
      </c>
      <c r="F336">
        <v>4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0</v>
      </c>
      <c r="S336">
        <v>0</v>
      </c>
      <c r="T336">
        <v>0</v>
      </c>
      <c r="U336">
        <v>0</v>
      </c>
      <c r="V336" t="s">
        <v>23</v>
      </c>
    </row>
    <row r="337" spans="1:22" hidden="1" x14ac:dyDescent="0.35">
      <c r="A337" t="s">
        <v>36</v>
      </c>
      <c r="B337" t="s">
        <v>78</v>
      </c>
      <c r="C337">
        <v>2016</v>
      </c>
      <c r="D337">
        <v>130</v>
      </c>
      <c r="E337">
        <v>80</v>
      </c>
      <c r="F337">
        <v>30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0</v>
      </c>
      <c r="T337">
        <v>20</v>
      </c>
      <c r="U337">
        <v>0</v>
      </c>
      <c r="V337" t="s">
        <v>23</v>
      </c>
    </row>
    <row r="338" spans="1:22" hidden="1" x14ac:dyDescent="0.35">
      <c r="A338" t="s">
        <v>42</v>
      </c>
      <c r="B338" t="s">
        <v>78</v>
      </c>
      <c r="C338">
        <v>2016</v>
      </c>
      <c r="D338">
        <v>35</v>
      </c>
      <c r="E338">
        <v>35</v>
      </c>
      <c r="F338">
        <v>0</v>
      </c>
      <c r="G338">
        <v>0</v>
      </c>
      <c r="H338">
        <v>0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0</v>
      </c>
      <c r="T338">
        <v>0</v>
      </c>
      <c r="U338">
        <v>0</v>
      </c>
      <c r="V338" t="s">
        <v>23</v>
      </c>
    </row>
    <row r="339" spans="1:22" hidden="1" x14ac:dyDescent="0.35">
      <c r="A339" t="s">
        <v>45</v>
      </c>
      <c r="B339" t="s">
        <v>78</v>
      </c>
      <c r="C339">
        <v>2016</v>
      </c>
      <c r="D339">
        <v>90</v>
      </c>
      <c r="E339">
        <v>70</v>
      </c>
      <c r="F339">
        <v>20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 t="s">
        <v>23</v>
      </c>
    </row>
    <row r="340" spans="1:22" hidden="1" x14ac:dyDescent="0.35">
      <c r="A340" t="s">
        <v>47</v>
      </c>
      <c r="B340" t="s">
        <v>78</v>
      </c>
      <c r="C340">
        <v>2016</v>
      </c>
      <c r="D340">
        <v>545</v>
      </c>
      <c r="E340">
        <v>420</v>
      </c>
      <c r="F340">
        <v>30</v>
      </c>
      <c r="G340">
        <v>60</v>
      </c>
      <c r="H340">
        <v>0</v>
      </c>
      <c r="I340">
        <v>4</v>
      </c>
      <c r="J340">
        <v>10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20</v>
      </c>
      <c r="R340">
        <v>0</v>
      </c>
      <c r="S340">
        <v>0</v>
      </c>
      <c r="T340">
        <v>0</v>
      </c>
      <c r="U340">
        <v>0</v>
      </c>
      <c r="V340" t="s">
        <v>23</v>
      </c>
    </row>
    <row r="341" spans="1:22" hidden="1" x14ac:dyDescent="0.35">
      <c r="A341" t="s">
        <v>48</v>
      </c>
      <c r="B341" t="s">
        <v>78</v>
      </c>
      <c r="C341">
        <v>2016</v>
      </c>
      <c r="D341">
        <v>35</v>
      </c>
      <c r="E341">
        <v>35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0</v>
      </c>
      <c r="T341">
        <v>0</v>
      </c>
      <c r="U341">
        <v>0</v>
      </c>
      <c r="V341" t="s">
        <v>23</v>
      </c>
    </row>
    <row r="342" spans="1:22" hidden="1" x14ac:dyDescent="0.35">
      <c r="A342" t="s">
        <v>50</v>
      </c>
      <c r="B342" t="s">
        <v>78</v>
      </c>
      <c r="C342">
        <v>2016</v>
      </c>
      <c r="D342">
        <v>120</v>
      </c>
      <c r="E342">
        <v>120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 t="s">
        <v>23</v>
      </c>
    </row>
    <row r="343" spans="1:22" hidden="1" x14ac:dyDescent="0.35">
      <c r="A343" t="s">
        <v>51</v>
      </c>
      <c r="B343" t="s">
        <v>78</v>
      </c>
      <c r="C343">
        <v>2016</v>
      </c>
      <c r="D343">
        <v>890</v>
      </c>
      <c r="E343">
        <v>590</v>
      </c>
      <c r="F343">
        <v>200</v>
      </c>
      <c r="G343">
        <v>4</v>
      </c>
      <c r="H343">
        <v>0</v>
      </c>
      <c r="I343">
        <v>45</v>
      </c>
      <c r="J343">
        <v>25</v>
      </c>
      <c r="K343">
        <v>25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0</v>
      </c>
      <c r="V343" t="s">
        <v>23</v>
      </c>
    </row>
    <row r="344" spans="1:22" hidden="1" x14ac:dyDescent="0.35">
      <c r="A344" t="s">
        <v>52</v>
      </c>
      <c r="B344" t="s">
        <v>78</v>
      </c>
      <c r="C344">
        <v>2016</v>
      </c>
      <c r="D344">
        <v>10</v>
      </c>
      <c r="E344">
        <v>0</v>
      </c>
      <c r="F344">
        <v>0</v>
      </c>
      <c r="G344">
        <v>0</v>
      </c>
      <c r="H344">
        <v>0</v>
      </c>
      <c r="I344">
        <v>0</v>
      </c>
      <c r="J344">
        <v>0</v>
      </c>
      <c r="K344">
        <v>10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 t="s">
        <v>23</v>
      </c>
    </row>
    <row r="345" spans="1:22" hidden="1" x14ac:dyDescent="0.35">
      <c r="A345" t="s">
        <v>59</v>
      </c>
      <c r="B345" t="s">
        <v>78</v>
      </c>
      <c r="C345">
        <v>2016</v>
      </c>
      <c r="D345">
        <v>4</v>
      </c>
      <c r="E345">
        <v>4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0</v>
      </c>
      <c r="T345">
        <v>0</v>
      </c>
      <c r="U345">
        <v>0</v>
      </c>
      <c r="V345" t="s">
        <v>23</v>
      </c>
    </row>
    <row r="346" spans="1:22" hidden="1" x14ac:dyDescent="0.35">
      <c r="A346" t="s">
        <v>70</v>
      </c>
      <c r="B346" t="s">
        <v>78</v>
      </c>
      <c r="C346">
        <v>2016</v>
      </c>
      <c r="D346">
        <v>10</v>
      </c>
      <c r="E346">
        <v>10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0</v>
      </c>
      <c r="S346">
        <v>0</v>
      </c>
      <c r="T346">
        <v>0</v>
      </c>
      <c r="U346">
        <v>0</v>
      </c>
      <c r="V346" t="s">
        <v>23</v>
      </c>
    </row>
    <row r="347" spans="1:22" hidden="1" x14ac:dyDescent="0.35">
      <c r="A347" t="s">
        <v>79</v>
      </c>
      <c r="B347" t="s">
        <v>79</v>
      </c>
      <c r="C347">
        <v>2016</v>
      </c>
      <c r="D347" s="1">
        <v>7115</v>
      </c>
      <c r="E347" s="1">
        <v>5050</v>
      </c>
      <c r="F347">
        <v>275</v>
      </c>
      <c r="G347">
        <v>85</v>
      </c>
      <c r="H347">
        <v>90</v>
      </c>
      <c r="I347">
        <v>55</v>
      </c>
      <c r="J347">
        <v>15</v>
      </c>
      <c r="K347">
        <v>55</v>
      </c>
      <c r="L347">
        <v>0</v>
      </c>
      <c r="M347">
        <v>0</v>
      </c>
      <c r="N347">
        <v>0</v>
      </c>
      <c r="O347">
        <v>0</v>
      </c>
      <c r="P347">
        <v>455</v>
      </c>
      <c r="Q347">
        <v>670</v>
      </c>
      <c r="R347">
        <v>0</v>
      </c>
      <c r="S347">
        <v>10</v>
      </c>
      <c r="T347">
        <v>35</v>
      </c>
      <c r="U347">
        <v>320</v>
      </c>
      <c r="V347" t="s">
        <v>23</v>
      </c>
    </row>
    <row r="348" spans="1:22" hidden="1" x14ac:dyDescent="0.35">
      <c r="A348" t="s">
        <v>33</v>
      </c>
      <c r="B348" t="s">
        <v>79</v>
      </c>
      <c r="C348">
        <v>2016</v>
      </c>
      <c r="D348">
        <v>215</v>
      </c>
      <c r="E348">
        <v>40</v>
      </c>
      <c r="F348">
        <v>45</v>
      </c>
      <c r="G348">
        <v>20</v>
      </c>
      <c r="H348">
        <v>110</v>
      </c>
      <c r="I348">
        <v>0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0</v>
      </c>
      <c r="V348" t="s">
        <v>23</v>
      </c>
    </row>
    <row r="349" spans="1:22" hidden="1" x14ac:dyDescent="0.35">
      <c r="A349" t="s">
        <v>36</v>
      </c>
      <c r="B349" t="s">
        <v>79</v>
      </c>
      <c r="C349">
        <v>2016</v>
      </c>
      <c r="D349">
        <v>70</v>
      </c>
      <c r="E349">
        <v>60</v>
      </c>
      <c r="F349">
        <v>0</v>
      </c>
      <c r="G349">
        <v>0</v>
      </c>
      <c r="H349">
        <v>0</v>
      </c>
      <c r="I349">
        <v>10</v>
      </c>
      <c r="J349">
        <v>0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0</v>
      </c>
      <c r="T349">
        <v>0</v>
      </c>
      <c r="U349">
        <v>0</v>
      </c>
      <c r="V349" t="s">
        <v>23</v>
      </c>
    </row>
    <row r="350" spans="1:22" hidden="1" x14ac:dyDescent="0.35">
      <c r="A350" t="s">
        <v>77</v>
      </c>
      <c r="B350" t="s">
        <v>79</v>
      </c>
      <c r="C350">
        <v>2016</v>
      </c>
      <c r="D350">
        <v>280</v>
      </c>
      <c r="E350">
        <v>270</v>
      </c>
      <c r="F350">
        <v>4</v>
      </c>
      <c r="G350">
        <v>4</v>
      </c>
      <c r="H350">
        <v>4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0</v>
      </c>
      <c r="V350" t="s">
        <v>23</v>
      </c>
    </row>
    <row r="351" spans="1:22" hidden="1" x14ac:dyDescent="0.35">
      <c r="A351" t="s">
        <v>46</v>
      </c>
      <c r="B351" t="s">
        <v>79</v>
      </c>
      <c r="C351">
        <v>2016</v>
      </c>
      <c r="D351">
        <v>10</v>
      </c>
      <c r="E351">
        <v>10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0</v>
      </c>
      <c r="V351" t="s">
        <v>23</v>
      </c>
    </row>
    <row r="352" spans="1:22" hidden="1" x14ac:dyDescent="0.35">
      <c r="A352" t="s">
        <v>47</v>
      </c>
      <c r="B352" t="s">
        <v>79</v>
      </c>
      <c r="C352">
        <v>2016</v>
      </c>
      <c r="D352">
        <v>30</v>
      </c>
      <c r="E352">
        <v>20</v>
      </c>
      <c r="F352">
        <v>15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 t="s">
        <v>23</v>
      </c>
    </row>
    <row r="353" spans="1:22" hidden="1" x14ac:dyDescent="0.35">
      <c r="A353" t="s">
        <v>48</v>
      </c>
      <c r="B353" t="s">
        <v>79</v>
      </c>
      <c r="C353">
        <v>2016</v>
      </c>
      <c r="D353">
        <v>4</v>
      </c>
      <c r="E353">
        <v>4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0</v>
      </c>
      <c r="V353" t="s">
        <v>23</v>
      </c>
    </row>
    <row r="354" spans="1:22" hidden="1" x14ac:dyDescent="0.35">
      <c r="A354" t="s">
        <v>50</v>
      </c>
      <c r="B354" t="s">
        <v>79</v>
      </c>
      <c r="C354">
        <v>2016</v>
      </c>
      <c r="D354">
        <v>45</v>
      </c>
      <c r="E354">
        <v>40</v>
      </c>
      <c r="F354">
        <v>0</v>
      </c>
      <c r="G354">
        <v>0</v>
      </c>
      <c r="H354">
        <v>4</v>
      </c>
      <c r="I354">
        <v>0</v>
      </c>
      <c r="J354">
        <v>0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0</v>
      </c>
      <c r="T354">
        <v>0</v>
      </c>
      <c r="U354">
        <v>0</v>
      </c>
      <c r="V354" t="s">
        <v>23</v>
      </c>
    </row>
    <row r="355" spans="1:22" hidden="1" x14ac:dyDescent="0.35">
      <c r="A355" t="s">
        <v>51</v>
      </c>
      <c r="B355" t="s">
        <v>79</v>
      </c>
      <c r="C355">
        <v>2016</v>
      </c>
      <c r="D355">
        <v>45</v>
      </c>
      <c r="E355">
        <v>10</v>
      </c>
      <c r="F355">
        <v>10</v>
      </c>
      <c r="G355">
        <v>0</v>
      </c>
      <c r="H355">
        <v>0</v>
      </c>
      <c r="I355">
        <v>10</v>
      </c>
      <c r="J355">
        <v>10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 t="s">
        <v>23</v>
      </c>
    </row>
    <row r="356" spans="1:22" hidden="1" x14ac:dyDescent="0.35">
      <c r="A356" t="s">
        <v>58</v>
      </c>
      <c r="B356" t="s">
        <v>79</v>
      </c>
      <c r="C356">
        <v>2016</v>
      </c>
      <c r="D356">
        <v>40</v>
      </c>
      <c r="E356">
        <v>0</v>
      </c>
      <c r="F356">
        <v>0</v>
      </c>
      <c r="G356">
        <v>0</v>
      </c>
      <c r="H356">
        <v>0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40</v>
      </c>
      <c r="R356">
        <v>0</v>
      </c>
      <c r="S356">
        <v>0</v>
      </c>
      <c r="T356">
        <v>0</v>
      </c>
      <c r="U356">
        <v>0</v>
      </c>
      <c r="V356" t="s">
        <v>23</v>
      </c>
    </row>
    <row r="357" spans="1:22" hidden="1" x14ac:dyDescent="0.35">
      <c r="A357" t="s">
        <v>64</v>
      </c>
      <c r="B357" t="s">
        <v>79</v>
      </c>
      <c r="C357">
        <v>2016</v>
      </c>
      <c r="D357">
        <v>10</v>
      </c>
      <c r="E357">
        <v>0</v>
      </c>
      <c r="F357">
        <v>10</v>
      </c>
      <c r="G357">
        <v>0</v>
      </c>
      <c r="H357">
        <v>0</v>
      </c>
      <c r="I357">
        <v>0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0</v>
      </c>
      <c r="T357">
        <v>0</v>
      </c>
      <c r="U357">
        <v>0</v>
      </c>
      <c r="V357" t="s">
        <v>23</v>
      </c>
    </row>
    <row r="358" spans="1:22" hidden="1" x14ac:dyDescent="0.35">
      <c r="A358" t="s">
        <v>68</v>
      </c>
      <c r="B358" t="s">
        <v>79</v>
      </c>
      <c r="C358">
        <v>2016</v>
      </c>
      <c r="D358">
        <v>10</v>
      </c>
      <c r="E358">
        <v>10</v>
      </c>
      <c r="F358">
        <v>0</v>
      </c>
      <c r="G358">
        <v>0</v>
      </c>
      <c r="H358">
        <v>0</v>
      </c>
      <c r="I358">
        <v>0</v>
      </c>
      <c r="J358">
        <v>0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 t="s">
        <v>23</v>
      </c>
    </row>
    <row r="359" spans="1:22" hidden="1" x14ac:dyDescent="0.35">
      <c r="A359" t="s">
        <v>22</v>
      </c>
      <c r="B359" t="s">
        <v>33</v>
      </c>
      <c r="C359">
        <v>2016</v>
      </c>
      <c r="D359">
        <v>35</v>
      </c>
      <c r="E359">
        <v>25</v>
      </c>
      <c r="F359">
        <v>0</v>
      </c>
      <c r="G359">
        <v>0</v>
      </c>
      <c r="H359">
        <v>0</v>
      </c>
      <c r="I359">
        <v>0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10</v>
      </c>
      <c r="Q359">
        <v>0</v>
      </c>
      <c r="R359">
        <v>0</v>
      </c>
      <c r="S359">
        <v>0</v>
      </c>
      <c r="T359">
        <v>0</v>
      </c>
      <c r="U359">
        <v>0</v>
      </c>
      <c r="V359" t="s">
        <v>23</v>
      </c>
    </row>
    <row r="360" spans="1:22" hidden="1" x14ac:dyDescent="0.35">
      <c r="A360" t="s">
        <v>24</v>
      </c>
      <c r="B360" t="s">
        <v>33</v>
      </c>
      <c r="C360">
        <v>2016</v>
      </c>
      <c r="D360">
        <v>4</v>
      </c>
      <c r="E360">
        <v>0</v>
      </c>
      <c r="F360">
        <v>4</v>
      </c>
      <c r="G360">
        <v>0</v>
      </c>
      <c r="H360">
        <v>0</v>
      </c>
      <c r="I360">
        <v>0</v>
      </c>
      <c r="J360">
        <v>0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0</v>
      </c>
      <c r="T360">
        <v>0</v>
      </c>
      <c r="U360">
        <v>0</v>
      </c>
      <c r="V360" t="s">
        <v>23</v>
      </c>
    </row>
    <row r="361" spans="1:22" hidden="1" x14ac:dyDescent="0.35">
      <c r="A361" t="s">
        <v>25</v>
      </c>
      <c r="B361" t="s">
        <v>33</v>
      </c>
      <c r="C361">
        <v>2016</v>
      </c>
      <c r="D361">
        <v>20</v>
      </c>
      <c r="E361">
        <v>4</v>
      </c>
      <c r="F361">
        <v>0</v>
      </c>
      <c r="G361">
        <v>0</v>
      </c>
      <c r="H361">
        <v>4</v>
      </c>
      <c r="I361">
        <v>0</v>
      </c>
      <c r="J361">
        <v>4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0</v>
      </c>
      <c r="T361">
        <v>0</v>
      </c>
      <c r="U361">
        <v>0</v>
      </c>
      <c r="V361" t="s">
        <v>23</v>
      </c>
    </row>
    <row r="362" spans="1:22" hidden="1" x14ac:dyDescent="0.35">
      <c r="A362" t="s">
        <v>28</v>
      </c>
      <c r="B362" t="s">
        <v>33</v>
      </c>
      <c r="C362">
        <v>2016</v>
      </c>
      <c r="D362">
        <v>60</v>
      </c>
      <c r="E362">
        <v>60</v>
      </c>
      <c r="F362">
        <v>0</v>
      </c>
      <c r="G362">
        <v>0</v>
      </c>
      <c r="H362">
        <v>0</v>
      </c>
      <c r="I362">
        <v>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0</v>
      </c>
      <c r="T362">
        <v>0</v>
      </c>
      <c r="U362">
        <v>0</v>
      </c>
      <c r="V362" t="s">
        <v>23</v>
      </c>
    </row>
    <row r="363" spans="1:22" hidden="1" x14ac:dyDescent="0.35">
      <c r="A363" t="s">
        <v>29</v>
      </c>
      <c r="B363" t="s">
        <v>33</v>
      </c>
      <c r="C363">
        <v>2016</v>
      </c>
      <c r="D363">
        <v>15</v>
      </c>
      <c r="E363">
        <v>15</v>
      </c>
      <c r="F363">
        <v>0</v>
      </c>
      <c r="G363">
        <v>0</v>
      </c>
      <c r="H363">
        <v>0</v>
      </c>
      <c r="I363">
        <v>0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0</v>
      </c>
      <c r="T363">
        <v>0</v>
      </c>
      <c r="U363">
        <v>0</v>
      </c>
      <c r="V363" t="s">
        <v>23</v>
      </c>
    </row>
    <row r="364" spans="1:22" hidden="1" x14ac:dyDescent="0.35">
      <c r="A364" t="s">
        <v>30</v>
      </c>
      <c r="B364" t="s">
        <v>33</v>
      </c>
      <c r="C364">
        <v>2016</v>
      </c>
      <c r="D364" s="1">
        <v>1110</v>
      </c>
      <c r="E364">
        <v>705</v>
      </c>
      <c r="F364">
        <v>115</v>
      </c>
      <c r="G364">
        <v>50</v>
      </c>
      <c r="H364">
        <v>45</v>
      </c>
      <c r="I364">
        <v>15</v>
      </c>
      <c r="J364">
        <v>115</v>
      </c>
      <c r="K364">
        <v>20</v>
      </c>
      <c r="L364">
        <v>0</v>
      </c>
      <c r="M364">
        <v>0</v>
      </c>
      <c r="N364">
        <v>4</v>
      </c>
      <c r="O364">
        <v>0</v>
      </c>
      <c r="P364">
        <v>0</v>
      </c>
      <c r="Q364">
        <v>15</v>
      </c>
      <c r="R364">
        <v>0</v>
      </c>
      <c r="S364">
        <v>0</v>
      </c>
      <c r="T364">
        <v>25</v>
      </c>
      <c r="U364">
        <v>0</v>
      </c>
      <c r="V364" t="s">
        <v>23</v>
      </c>
    </row>
    <row r="365" spans="1:22" hidden="1" x14ac:dyDescent="0.35">
      <c r="A365" t="s">
        <v>31</v>
      </c>
      <c r="B365" t="s">
        <v>33</v>
      </c>
      <c r="C365">
        <v>2016</v>
      </c>
      <c r="D365">
        <v>30</v>
      </c>
      <c r="E365">
        <v>30</v>
      </c>
      <c r="F365">
        <v>0</v>
      </c>
      <c r="G365">
        <v>0</v>
      </c>
      <c r="H365">
        <v>0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0</v>
      </c>
      <c r="T365">
        <v>0</v>
      </c>
      <c r="U365">
        <v>0</v>
      </c>
      <c r="V365" t="s">
        <v>23</v>
      </c>
    </row>
    <row r="366" spans="1:22" hidden="1" x14ac:dyDescent="0.35">
      <c r="A366" t="s">
        <v>32</v>
      </c>
      <c r="B366" t="s">
        <v>33</v>
      </c>
      <c r="C366">
        <v>2016</v>
      </c>
      <c r="D366">
        <v>15</v>
      </c>
      <c r="E366">
        <v>10</v>
      </c>
      <c r="F366">
        <v>4</v>
      </c>
      <c r="G366">
        <v>0</v>
      </c>
      <c r="H366">
        <v>0</v>
      </c>
      <c r="I366">
        <v>0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 t="s">
        <v>23</v>
      </c>
    </row>
    <row r="367" spans="1:22" hidden="1" x14ac:dyDescent="0.35">
      <c r="A367" t="s">
        <v>78</v>
      </c>
      <c r="B367" t="s">
        <v>33</v>
      </c>
      <c r="C367">
        <v>2016</v>
      </c>
      <c r="D367">
        <v>60</v>
      </c>
      <c r="E367">
        <v>60</v>
      </c>
      <c r="F367">
        <v>0</v>
      </c>
      <c r="G367">
        <v>0</v>
      </c>
      <c r="H367">
        <v>0</v>
      </c>
      <c r="I367">
        <v>0</v>
      </c>
      <c r="J367">
        <v>0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0</v>
      </c>
      <c r="T367">
        <v>0</v>
      </c>
      <c r="U367">
        <v>0</v>
      </c>
      <c r="V367" t="s">
        <v>23</v>
      </c>
    </row>
    <row r="368" spans="1:22" hidden="1" x14ac:dyDescent="0.35">
      <c r="A368" t="s">
        <v>79</v>
      </c>
      <c r="B368" t="s">
        <v>33</v>
      </c>
      <c r="C368">
        <v>2016</v>
      </c>
      <c r="D368">
        <v>75</v>
      </c>
      <c r="E368">
        <v>70</v>
      </c>
      <c r="F368">
        <v>4</v>
      </c>
      <c r="G368">
        <v>0</v>
      </c>
      <c r="H368">
        <v>0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0</v>
      </c>
      <c r="T368">
        <v>0</v>
      </c>
      <c r="U368">
        <v>0</v>
      </c>
      <c r="V368" t="s">
        <v>23</v>
      </c>
    </row>
    <row r="369" spans="1:22" hidden="1" x14ac:dyDescent="0.35">
      <c r="A369" t="s">
        <v>33</v>
      </c>
      <c r="B369" t="s">
        <v>33</v>
      </c>
      <c r="C369">
        <v>2016</v>
      </c>
      <c r="D369" s="1">
        <v>306240</v>
      </c>
      <c r="E369" s="1">
        <v>240880</v>
      </c>
      <c r="F369" s="1">
        <v>25645</v>
      </c>
      <c r="G369" s="1">
        <v>7350</v>
      </c>
      <c r="H369" s="1">
        <v>3680</v>
      </c>
      <c r="I369" s="1">
        <v>2015</v>
      </c>
      <c r="J369" s="1">
        <v>1435</v>
      </c>
      <c r="K369" s="1">
        <v>2585</v>
      </c>
      <c r="L369">
        <v>65</v>
      </c>
      <c r="M369">
        <v>15</v>
      </c>
      <c r="N369">
        <v>90</v>
      </c>
      <c r="O369">
        <v>25</v>
      </c>
      <c r="P369" s="1">
        <v>1555</v>
      </c>
      <c r="Q369" s="1">
        <v>4260</v>
      </c>
      <c r="R369">
        <v>70</v>
      </c>
      <c r="S369">
        <v>970</v>
      </c>
      <c r="T369" s="1">
        <v>5895</v>
      </c>
      <c r="U369" s="1">
        <v>9695</v>
      </c>
      <c r="V369" t="s">
        <v>23</v>
      </c>
    </row>
    <row r="370" spans="1:22" hidden="1" x14ac:dyDescent="0.35">
      <c r="A370" t="s">
        <v>75</v>
      </c>
      <c r="B370" t="s">
        <v>33</v>
      </c>
      <c r="C370">
        <v>2016</v>
      </c>
      <c r="D370">
        <v>915</v>
      </c>
      <c r="E370">
        <v>640</v>
      </c>
      <c r="F370">
        <v>120</v>
      </c>
      <c r="G370">
        <v>15</v>
      </c>
      <c r="H370">
        <v>30</v>
      </c>
      <c r="I370">
        <v>40</v>
      </c>
      <c r="J370">
        <v>20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0</v>
      </c>
      <c r="T370">
        <v>55</v>
      </c>
      <c r="U370">
        <v>0</v>
      </c>
      <c r="V370" t="s">
        <v>23</v>
      </c>
    </row>
    <row r="371" spans="1:22" hidden="1" x14ac:dyDescent="0.35">
      <c r="A371" t="s">
        <v>34</v>
      </c>
      <c r="B371" t="s">
        <v>33</v>
      </c>
      <c r="C371">
        <v>2016</v>
      </c>
      <c r="D371">
        <v>15</v>
      </c>
      <c r="E371">
        <v>15</v>
      </c>
      <c r="F371">
        <v>0</v>
      </c>
      <c r="G371">
        <v>0</v>
      </c>
      <c r="H371">
        <v>0</v>
      </c>
      <c r="I371">
        <v>0</v>
      </c>
      <c r="J371">
        <v>0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0</v>
      </c>
      <c r="T371">
        <v>0</v>
      </c>
      <c r="U371">
        <v>0</v>
      </c>
      <c r="V371" t="s">
        <v>23</v>
      </c>
    </row>
    <row r="372" spans="1:22" hidden="1" x14ac:dyDescent="0.35">
      <c r="A372" t="s">
        <v>36</v>
      </c>
      <c r="B372" t="s">
        <v>33</v>
      </c>
      <c r="C372">
        <v>2016</v>
      </c>
      <c r="D372" s="1">
        <v>7565</v>
      </c>
      <c r="E372" s="1">
        <v>6155</v>
      </c>
      <c r="F372">
        <v>700</v>
      </c>
      <c r="G372">
        <v>195</v>
      </c>
      <c r="H372">
        <v>135</v>
      </c>
      <c r="I372">
        <v>65</v>
      </c>
      <c r="J372">
        <v>205</v>
      </c>
      <c r="K372">
        <v>25</v>
      </c>
      <c r="L372">
        <v>0</v>
      </c>
      <c r="M372">
        <v>0</v>
      </c>
      <c r="N372">
        <v>0</v>
      </c>
      <c r="O372">
        <v>0</v>
      </c>
      <c r="P372">
        <v>20</v>
      </c>
      <c r="Q372">
        <v>0</v>
      </c>
      <c r="R372">
        <v>0</v>
      </c>
      <c r="S372">
        <v>35</v>
      </c>
      <c r="T372">
        <v>30</v>
      </c>
      <c r="U372">
        <v>0</v>
      </c>
      <c r="V372" t="s">
        <v>23</v>
      </c>
    </row>
    <row r="373" spans="1:22" hidden="1" x14ac:dyDescent="0.35">
      <c r="A373" t="s">
        <v>37</v>
      </c>
      <c r="B373" t="s">
        <v>33</v>
      </c>
      <c r="C373">
        <v>2016</v>
      </c>
      <c r="D373">
        <v>105</v>
      </c>
      <c r="E373">
        <v>100</v>
      </c>
      <c r="F373">
        <v>0</v>
      </c>
      <c r="G373">
        <v>0</v>
      </c>
      <c r="H373">
        <v>0</v>
      </c>
      <c r="I373">
        <v>0</v>
      </c>
      <c r="J373">
        <v>0</v>
      </c>
      <c r="K373">
        <v>0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0</v>
      </c>
      <c r="T373">
        <v>4</v>
      </c>
      <c r="U373">
        <v>0</v>
      </c>
      <c r="V373" t="s">
        <v>23</v>
      </c>
    </row>
    <row r="374" spans="1:22" hidden="1" x14ac:dyDescent="0.35">
      <c r="A374" t="s">
        <v>38</v>
      </c>
      <c r="B374" t="s">
        <v>33</v>
      </c>
      <c r="C374">
        <v>2016</v>
      </c>
      <c r="D374">
        <v>25</v>
      </c>
      <c r="E374">
        <v>25</v>
      </c>
      <c r="F374">
        <v>0</v>
      </c>
      <c r="G374">
        <v>0</v>
      </c>
      <c r="H374">
        <v>0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0</v>
      </c>
      <c r="U374">
        <v>0</v>
      </c>
      <c r="V374" t="s">
        <v>23</v>
      </c>
    </row>
    <row r="375" spans="1:22" hidden="1" x14ac:dyDescent="0.35">
      <c r="A375" t="s">
        <v>41</v>
      </c>
      <c r="B375" t="s">
        <v>33</v>
      </c>
      <c r="C375">
        <v>2016</v>
      </c>
      <c r="D375">
        <v>70</v>
      </c>
      <c r="E375">
        <v>60</v>
      </c>
      <c r="F375">
        <v>0</v>
      </c>
      <c r="G375">
        <v>0</v>
      </c>
      <c r="H375">
        <v>10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0</v>
      </c>
      <c r="T375">
        <v>0</v>
      </c>
      <c r="U375">
        <v>0</v>
      </c>
      <c r="V375" t="s">
        <v>23</v>
      </c>
    </row>
    <row r="376" spans="1:22" hidden="1" x14ac:dyDescent="0.35">
      <c r="A376" t="s">
        <v>77</v>
      </c>
      <c r="B376" t="s">
        <v>33</v>
      </c>
      <c r="C376">
        <v>2016</v>
      </c>
      <c r="D376">
        <v>35</v>
      </c>
      <c r="E376">
        <v>35</v>
      </c>
      <c r="F376">
        <v>0</v>
      </c>
      <c r="G376">
        <v>0</v>
      </c>
      <c r="H376">
        <v>0</v>
      </c>
      <c r="I376">
        <v>0</v>
      </c>
      <c r="J376">
        <v>0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 t="s">
        <v>23</v>
      </c>
    </row>
    <row r="377" spans="1:22" hidden="1" x14ac:dyDescent="0.35">
      <c r="A377" t="s">
        <v>42</v>
      </c>
      <c r="B377" t="s">
        <v>33</v>
      </c>
      <c r="C377">
        <v>2016</v>
      </c>
      <c r="D377">
        <v>65</v>
      </c>
      <c r="E377">
        <v>50</v>
      </c>
      <c r="F377">
        <v>15</v>
      </c>
      <c r="G377">
        <v>0</v>
      </c>
      <c r="H377">
        <v>0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0</v>
      </c>
      <c r="S377">
        <v>0</v>
      </c>
      <c r="T377">
        <v>0</v>
      </c>
      <c r="U377">
        <v>0</v>
      </c>
      <c r="V377" t="s">
        <v>23</v>
      </c>
    </row>
    <row r="378" spans="1:22" hidden="1" x14ac:dyDescent="0.35">
      <c r="A378" t="s">
        <v>45</v>
      </c>
      <c r="B378" t="s">
        <v>33</v>
      </c>
      <c r="C378">
        <v>2016</v>
      </c>
      <c r="D378">
        <v>410</v>
      </c>
      <c r="E378">
        <v>330</v>
      </c>
      <c r="F378">
        <v>15</v>
      </c>
      <c r="G378">
        <v>0</v>
      </c>
      <c r="H378">
        <v>0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25</v>
      </c>
      <c r="Q378">
        <v>0</v>
      </c>
      <c r="R378">
        <v>0</v>
      </c>
      <c r="S378">
        <v>0</v>
      </c>
      <c r="T378">
        <v>40</v>
      </c>
      <c r="U378">
        <v>0</v>
      </c>
      <c r="V378" t="s">
        <v>23</v>
      </c>
    </row>
    <row r="379" spans="1:22" hidden="1" x14ac:dyDescent="0.35">
      <c r="A379" t="s">
        <v>46</v>
      </c>
      <c r="B379" t="s">
        <v>33</v>
      </c>
      <c r="C379">
        <v>2016</v>
      </c>
      <c r="D379">
        <v>90</v>
      </c>
      <c r="E379">
        <v>80</v>
      </c>
      <c r="F379">
        <v>10</v>
      </c>
      <c r="G379">
        <v>0</v>
      </c>
      <c r="H379">
        <v>0</v>
      </c>
      <c r="I379">
        <v>0</v>
      </c>
      <c r="J379">
        <v>0</v>
      </c>
      <c r="K379">
        <v>0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 t="s">
        <v>23</v>
      </c>
    </row>
    <row r="380" spans="1:22" hidden="1" x14ac:dyDescent="0.35">
      <c r="A380" t="s">
        <v>47</v>
      </c>
      <c r="B380" t="s">
        <v>33</v>
      </c>
      <c r="C380">
        <v>2016</v>
      </c>
      <c r="D380">
        <v>370</v>
      </c>
      <c r="E380">
        <v>255</v>
      </c>
      <c r="F380">
        <v>35</v>
      </c>
      <c r="G380">
        <v>35</v>
      </c>
      <c r="H380">
        <v>0</v>
      </c>
      <c r="I380">
        <v>30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0</v>
      </c>
      <c r="T380">
        <v>15</v>
      </c>
      <c r="U380">
        <v>0</v>
      </c>
      <c r="V380" t="s">
        <v>23</v>
      </c>
    </row>
    <row r="381" spans="1:22" hidden="1" x14ac:dyDescent="0.35">
      <c r="A381" t="s">
        <v>48</v>
      </c>
      <c r="B381" t="s">
        <v>33</v>
      </c>
      <c r="C381">
        <v>2016</v>
      </c>
      <c r="D381">
        <v>105</v>
      </c>
      <c r="E381">
        <v>105</v>
      </c>
      <c r="F381">
        <v>0</v>
      </c>
      <c r="G381">
        <v>0</v>
      </c>
      <c r="H381">
        <v>0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 t="s">
        <v>23</v>
      </c>
    </row>
    <row r="382" spans="1:22" hidden="1" x14ac:dyDescent="0.35">
      <c r="A382" t="s">
        <v>49</v>
      </c>
      <c r="B382" t="s">
        <v>33</v>
      </c>
      <c r="C382">
        <v>2016</v>
      </c>
      <c r="D382">
        <v>4</v>
      </c>
      <c r="E382">
        <v>4</v>
      </c>
      <c r="F382">
        <v>0</v>
      </c>
      <c r="G382">
        <v>0</v>
      </c>
      <c r="H382">
        <v>0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 t="s">
        <v>23</v>
      </c>
    </row>
    <row r="383" spans="1:22" hidden="1" x14ac:dyDescent="0.35">
      <c r="A383" t="s">
        <v>50</v>
      </c>
      <c r="B383" t="s">
        <v>33</v>
      </c>
      <c r="C383">
        <v>2016</v>
      </c>
      <c r="D383" s="1">
        <v>1060</v>
      </c>
      <c r="E383">
        <v>890</v>
      </c>
      <c r="F383">
        <v>70</v>
      </c>
      <c r="G383">
        <v>0</v>
      </c>
      <c r="H383">
        <v>50</v>
      </c>
      <c r="I383">
        <v>15</v>
      </c>
      <c r="J383">
        <v>30</v>
      </c>
      <c r="K383">
        <v>4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 t="s">
        <v>23</v>
      </c>
    </row>
    <row r="384" spans="1:22" hidden="1" x14ac:dyDescent="0.35">
      <c r="A384" t="s">
        <v>51</v>
      </c>
      <c r="B384" t="s">
        <v>33</v>
      </c>
      <c r="C384">
        <v>2016</v>
      </c>
      <c r="D384">
        <v>310</v>
      </c>
      <c r="E384">
        <v>205</v>
      </c>
      <c r="F384">
        <v>90</v>
      </c>
      <c r="G384">
        <v>0</v>
      </c>
      <c r="H384">
        <v>0</v>
      </c>
      <c r="I384">
        <v>0</v>
      </c>
      <c r="J384">
        <v>0</v>
      </c>
      <c r="K384">
        <v>4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0</v>
      </c>
      <c r="S384">
        <v>0</v>
      </c>
      <c r="T384">
        <v>10</v>
      </c>
      <c r="U384">
        <v>0</v>
      </c>
      <c r="V384" t="s">
        <v>23</v>
      </c>
    </row>
    <row r="385" spans="1:22" hidden="1" x14ac:dyDescent="0.35">
      <c r="A385" t="s">
        <v>53</v>
      </c>
      <c r="B385" t="s">
        <v>33</v>
      </c>
      <c r="C385">
        <v>2016</v>
      </c>
      <c r="D385">
        <v>55</v>
      </c>
      <c r="E385">
        <v>15</v>
      </c>
      <c r="F385">
        <v>0</v>
      </c>
      <c r="G385">
        <v>15</v>
      </c>
      <c r="H385">
        <v>0</v>
      </c>
      <c r="I385">
        <v>0</v>
      </c>
      <c r="J385">
        <v>0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0</v>
      </c>
      <c r="T385">
        <v>25</v>
      </c>
      <c r="U385">
        <v>0</v>
      </c>
      <c r="V385" t="s">
        <v>23</v>
      </c>
    </row>
    <row r="386" spans="1:22" hidden="1" x14ac:dyDescent="0.35">
      <c r="A386" t="s">
        <v>54</v>
      </c>
      <c r="B386" t="s">
        <v>33</v>
      </c>
      <c r="C386">
        <v>2016</v>
      </c>
      <c r="D386">
        <v>670</v>
      </c>
      <c r="E386">
        <v>610</v>
      </c>
      <c r="F386">
        <v>50</v>
      </c>
      <c r="G386">
        <v>0</v>
      </c>
      <c r="H386">
        <v>0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10</v>
      </c>
      <c r="R386">
        <v>0</v>
      </c>
      <c r="S386">
        <v>0</v>
      </c>
      <c r="T386">
        <v>0</v>
      </c>
      <c r="U386">
        <v>0</v>
      </c>
      <c r="V386" t="s">
        <v>23</v>
      </c>
    </row>
    <row r="387" spans="1:22" hidden="1" x14ac:dyDescent="0.35">
      <c r="A387" t="s">
        <v>56</v>
      </c>
      <c r="B387" t="s">
        <v>33</v>
      </c>
      <c r="C387">
        <v>2016</v>
      </c>
      <c r="D387">
        <v>90</v>
      </c>
      <c r="E387">
        <v>85</v>
      </c>
      <c r="F387">
        <v>0</v>
      </c>
      <c r="G387">
        <v>0</v>
      </c>
      <c r="H387">
        <v>0</v>
      </c>
      <c r="I387">
        <v>0</v>
      </c>
      <c r="J387">
        <v>0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4</v>
      </c>
      <c r="T387">
        <v>0</v>
      </c>
      <c r="U387">
        <v>0</v>
      </c>
      <c r="V387" t="s">
        <v>23</v>
      </c>
    </row>
    <row r="388" spans="1:22" hidden="1" x14ac:dyDescent="0.35">
      <c r="A388" t="s">
        <v>57</v>
      </c>
      <c r="B388" t="s">
        <v>33</v>
      </c>
      <c r="C388">
        <v>2016</v>
      </c>
      <c r="D388">
        <v>30</v>
      </c>
      <c r="E388">
        <v>30</v>
      </c>
      <c r="F388">
        <v>0</v>
      </c>
      <c r="G388">
        <v>0</v>
      </c>
      <c r="H388">
        <v>0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0</v>
      </c>
      <c r="U388">
        <v>0</v>
      </c>
      <c r="V388" t="s">
        <v>23</v>
      </c>
    </row>
    <row r="389" spans="1:22" hidden="1" x14ac:dyDescent="0.35">
      <c r="A389" t="s">
        <v>58</v>
      </c>
      <c r="B389" t="s">
        <v>33</v>
      </c>
      <c r="C389">
        <v>2016</v>
      </c>
      <c r="D389">
        <v>15</v>
      </c>
      <c r="E389">
        <v>15</v>
      </c>
      <c r="F389">
        <v>0</v>
      </c>
      <c r="G389">
        <v>0</v>
      </c>
      <c r="H389">
        <v>0</v>
      </c>
      <c r="I389">
        <v>0</v>
      </c>
      <c r="J389">
        <v>0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0</v>
      </c>
      <c r="T389">
        <v>0</v>
      </c>
      <c r="U389">
        <v>0</v>
      </c>
      <c r="V389" t="s">
        <v>23</v>
      </c>
    </row>
    <row r="390" spans="1:22" hidden="1" x14ac:dyDescent="0.35">
      <c r="A390" t="s">
        <v>62</v>
      </c>
      <c r="B390" t="s">
        <v>33</v>
      </c>
      <c r="C390">
        <v>2016</v>
      </c>
      <c r="D390">
        <v>35</v>
      </c>
      <c r="E390">
        <v>35</v>
      </c>
      <c r="F390">
        <v>0</v>
      </c>
      <c r="G390">
        <v>0</v>
      </c>
      <c r="H390">
        <v>0</v>
      </c>
      <c r="I390">
        <v>0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0</v>
      </c>
      <c r="U390">
        <v>0</v>
      </c>
      <c r="V390" t="s">
        <v>23</v>
      </c>
    </row>
    <row r="391" spans="1:22" hidden="1" x14ac:dyDescent="0.35">
      <c r="A391" t="s">
        <v>63</v>
      </c>
      <c r="B391" t="s">
        <v>33</v>
      </c>
      <c r="C391">
        <v>2016</v>
      </c>
      <c r="D391">
        <v>10</v>
      </c>
      <c r="E391">
        <v>10</v>
      </c>
      <c r="F391">
        <v>0</v>
      </c>
      <c r="G391">
        <v>0</v>
      </c>
      <c r="H391">
        <v>0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 t="s">
        <v>23</v>
      </c>
    </row>
    <row r="392" spans="1:22" hidden="1" x14ac:dyDescent="0.35">
      <c r="A392" t="s">
        <v>64</v>
      </c>
      <c r="B392" t="s">
        <v>33</v>
      </c>
      <c r="C392">
        <v>2016</v>
      </c>
      <c r="D392">
        <v>45</v>
      </c>
      <c r="E392">
        <v>30</v>
      </c>
      <c r="F392">
        <v>0</v>
      </c>
      <c r="G392">
        <v>0</v>
      </c>
      <c r="H392">
        <v>15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 t="s">
        <v>23</v>
      </c>
    </row>
    <row r="393" spans="1:22" hidden="1" x14ac:dyDescent="0.35">
      <c r="A393" t="s">
        <v>65</v>
      </c>
      <c r="B393" t="s">
        <v>33</v>
      </c>
      <c r="C393">
        <v>2016</v>
      </c>
      <c r="D393">
        <v>30</v>
      </c>
      <c r="E393">
        <v>10</v>
      </c>
      <c r="F393">
        <v>25</v>
      </c>
      <c r="G393">
        <v>0</v>
      </c>
      <c r="H393">
        <v>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0</v>
      </c>
      <c r="U393">
        <v>0</v>
      </c>
      <c r="V393" t="s">
        <v>23</v>
      </c>
    </row>
    <row r="394" spans="1:22" hidden="1" x14ac:dyDescent="0.35">
      <c r="A394" t="s">
        <v>67</v>
      </c>
      <c r="B394" t="s">
        <v>33</v>
      </c>
      <c r="C394">
        <v>2016</v>
      </c>
      <c r="D394">
        <v>4</v>
      </c>
      <c r="E394">
        <v>4</v>
      </c>
      <c r="F394">
        <v>0</v>
      </c>
      <c r="G394">
        <v>0</v>
      </c>
      <c r="H394">
        <v>0</v>
      </c>
      <c r="I394">
        <v>0</v>
      </c>
      <c r="J394">
        <v>0</v>
      </c>
      <c r="K394">
        <v>0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 t="s">
        <v>23</v>
      </c>
    </row>
    <row r="395" spans="1:22" hidden="1" x14ac:dyDescent="0.35">
      <c r="A395" t="s">
        <v>68</v>
      </c>
      <c r="B395" t="s">
        <v>33</v>
      </c>
      <c r="C395">
        <v>2016</v>
      </c>
      <c r="D395" s="1">
        <v>5615</v>
      </c>
      <c r="E395" s="1">
        <v>3595</v>
      </c>
      <c r="F395">
        <v>915</v>
      </c>
      <c r="G395">
        <v>405</v>
      </c>
      <c r="H395">
        <v>320</v>
      </c>
      <c r="I395">
        <v>105</v>
      </c>
      <c r="J395">
        <v>210</v>
      </c>
      <c r="K395">
        <v>35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4</v>
      </c>
      <c r="R395">
        <v>0</v>
      </c>
      <c r="S395">
        <v>0</v>
      </c>
      <c r="T395">
        <v>30</v>
      </c>
      <c r="U395">
        <v>0</v>
      </c>
      <c r="V395" t="s">
        <v>23</v>
      </c>
    </row>
    <row r="396" spans="1:22" hidden="1" x14ac:dyDescent="0.35">
      <c r="A396" t="s">
        <v>69</v>
      </c>
      <c r="B396" t="s">
        <v>33</v>
      </c>
      <c r="C396">
        <v>2016</v>
      </c>
      <c r="D396">
        <v>30</v>
      </c>
      <c r="E396">
        <v>30</v>
      </c>
      <c r="F396">
        <v>0</v>
      </c>
      <c r="G396">
        <v>0</v>
      </c>
      <c r="H396">
        <v>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 t="s">
        <v>23</v>
      </c>
    </row>
    <row r="397" spans="1:22" hidden="1" x14ac:dyDescent="0.35">
      <c r="A397" t="s">
        <v>70</v>
      </c>
      <c r="B397" t="s">
        <v>33</v>
      </c>
      <c r="C397">
        <v>2016</v>
      </c>
      <c r="D397">
        <v>505</v>
      </c>
      <c r="E397">
        <v>400</v>
      </c>
      <c r="F397">
        <v>60</v>
      </c>
      <c r="G397">
        <v>0</v>
      </c>
      <c r="H397">
        <v>0</v>
      </c>
      <c r="I397">
        <v>0</v>
      </c>
      <c r="J397">
        <v>0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0</v>
      </c>
      <c r="S397">
        <v>0</v>
      </c>
      <c r="T397">
        <v>45</v>
      </c>
      <c r="U397">
        <v>0</v>
      </c>
      <c r="V397" t="s">
        <v>23</v>
      </c>
    </row>
    <row r="398" spans="1:22" hidden="1" x14ac:dyDescent="0.35">
      <c r="A398" t="s">
        <v>71</v>
      </c>
      <c r="B398" t="s">
        <v>33</v>
      </c>
      <c r="C398">
        <v>2016</v>
      </c>
      <c r="D398">
        <v>15</v>
      </c>
      <c r="E398">
        <v>15</v>
      </c>
      <c r="F398">
        <v>0</v>
      </c>
      <c r="G398">
        <v>0</v>
      </c>
      <c r="H398">
        <v>0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0</v>
      </c>
      <c r="S398">
        <v>0</v>
      </c>
      <c r="T398">
        <v>0</v>
      </c>
      <c r="U398">
        <v>0</v>
      </c>
      <c r="V398" t="s">
        <v>23</v>
      </c>
    </row>
    <row r="399" spans="1:22" hidden="1" x14ac:dyDescent="0.35">
      <c r="A399" t="s">
        <v>25</v>
      </c>
      <c r="B399" t="s">
        <v>75</v>
      </c>
      <c r="C399">
        <v>2016</v>
      </c>
      <c r="D399">
        <v>15</v>
      </c>
      <c r="E399">
        <v>15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0</v>
      </c>
      <c r="S399">
        <v>0</v>
      </c>
      <c r="T399">
        <v>0</v>
      </c>
      <c r="U399">
        <v>0</v>
      </c>
      <c r="V399" t="s">
        <v>23</v>
      </c>
    </row>
    <row r="400" spans="1:22" hidden="1" x14ac:dyDescent="0.35">
      <c r="A400" t="s">
        <v>30</v>
      </c>
      <c r="B400" t="s">
        <v>75</v>
      </c>
      <c r="C400">
        <v>2016</v>
      </c>
      <c r="D400" s="1">
        <v>5125</v>
      </c>
      <c r="E400" s="1">
        <v>4185</v>
      </c>
      <c r="F400">
        <v>460</v>
      </c>
      <c r="G400">
        <v>15</v>
      </c>
      <c r="H400">
        <v>185</v>
      </c>
      <c r="I400">
        <v>115</v>
      </c>
      <c r="J400">
        <v>65</v>
      </c>
      <c r="K400">
        <v>30</v>
      </c>
      <c r="L400">
        <v>0</v>
      </c>
      <c r="M400">
        <v>0</v>
      </c>
      <c r="N400">
        <v>4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65</v>
      </c>
      <c r="U400">
        <v>0</v>
      </c>
      <c r="V400" t="s">
        <v>23</v>
      </c>
    </row>
    <row r="401" spans="1:22" hidden="1" x14ac:dyDescent="0.35">
      <c r="A401" t="s">
        <v>78</v>
      </c>
      <c r="B401" t="s">
        <v>75</v>
      </c>
      <c r="C401">
        <v>2016</v>
      </c>
      <c r="D401">
        <v>4</v>
      </c>
      <c r="E401">
        <v>0</v>
      </c>
      <c r="F401">
        <v>0</v>
      </c>
      <c r="G401">
        <v>0</v>
      </c>
      <c r="H401">
        <v>0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0</v>
      </c>
      <c r="S401">
        <v>0</v>
      </c>
      <c r="T401">
        <v>4</v>
      </c>
      <c r="U401">
        <v>0</v>
      </c>
      <c r="V401" t="s">
        <v>23</v>
      </c>
    </row>
    <row r="402" spans="1:22" hidden="1" x14ac:dyDescent="0.35">
      <c r="A402" t="s">
        <v>33</v>
      </c>
      <c r="B402" t="s">
        <v>75</v>
      </c>
      <c r="C402">
        <v>2016</v>
      </c>
      <c r="D402">
        <v>465</v>
      </c>
      <c r="E402">
        <v>365</v>
      </c>
      <c r="F402">
        <v>40</v>
      </c>
      <c r="G402">
        <v>0</v>
      </c>
      <c r="H402">
        <v>10</v>
      </c>
      <c r="I402">
        <v>50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0</v>
      </c>
      <c r="S402">
        <v>0</v>
      </c>
      <c r="T402">
        <v>0</v>
      </c>
      <c r="U402">
        <v>0</v>
      </c>
      <c r="V402" t="s">
        <v>23</v>
      </c>
    </row>
    <row r="403" spans="1:22" hidden="1" x14ac:dyDescent="0.35">
      <c r="A403" t="s">
        <v>75</v>
      </c>
      <c r="B403" t="s">
        <v>75</v>
      </c>
      <c r="C403">
        <v>2016</v>
      </c>
      <c r="D403" s="1">
        <v>42370</v>
      </c>
      <c r="E403" s="1">
        <v>32065</v>
      </c>
      <c r="F403" s="1">
        <v>3580</v>
      </c>
      <c r="G403">
        <v>840</v>
      </c>
      <c r="H403">
        <v>435</v>
      </c>
      <c r="I403">
        <v>380</v>
      </c>
      <c r="J403">
        <v>560</v>
      </c>
      <c r="K403">
        <v>405</v>
      </c>
      <c r="L403">
        <v>15</v>
      </c>
      <c r="M403">
        <v>0</v>
      </c>
      <c r="N403">
        <v>10</v>
      </c>
      <c r="O403">
        <v>20</v>
      </c>
      <c r="P403">
        <v>265</v>
      </c>
      <c r="Q403" s="1">
        <v>1200</v>
      </c>
      <c r="R403">
        <v>0</v>
      </c>
      <c r="S403">
        <v>260</v>
      </c>
      <c r="T403">
        <v>300</v>
      </c>
      <c r="U403" s="1">
        <v>2035</v>
      </c>
      <c r="V403" t="s">
        <v>23</v>
      </c>
    </row>
    <row r="404" spans="1:22" hidden="1" x14ac:dyDescent="0.35">
      <c r="A404" t="s">
        <v>36</v>
      </c>
      <c r="B404" t="s">
        <v>75</v>
      </c>
      <c r="C404">
        <v>2016</v>
      </c>
      <c r="D404">
        <v>110</v>
      </c>
      <c r="E404">
        <v>90</v>
      </c>
      <c r="F404">
        <v>0</v>
      </c>
      <c r="G404">
        <v>0</v>
      </c>
      <c r="H404">
        <v>20</v>
      </c>
      <c r="I404">
        <v>0</v>
      </c>
      <c r="J404">
        <v>0</v>
      </c>
      <c r="K404">
        <v>0</v>
      </c>
      <c r="L404">
        <v>0</v>
      </c>
      <c r="M404">
        <v>0</v>
      </c>
      <c r="N404">
        <v>0</v>
      </c>
      <c r="O404">
        <v>0</v>
      </c>
      <c r="P404">
        <v>0</v>
      </c>
      <c r="Q404">
        <v>0</v>
      </c>
      <c r="R404">
        <v>0</v>
      </c>
      <c r="S404">
        <v>0</v>
      </c>
      <c r="T404">
        <v>0</v>
      </c>
      <c r="U404">
        <v>0</v>
      </c>
      <c r="V404" t="s">
        <v>23</v>
      </c>
    </row>
    <row r="405" spans="1:22" hidden="1" x14ac:dyDescent="0.35">
      <c r="A405" t="s">
        <v>37</v>
      </c>
      <c r="B405" t="s">
        <v>75</v>
      </c>
      <c r="C405">
        <v>2016</v>
      </c>
      <c r="D405">
        <v>65</v>
      </c>
      <c r="E405">
        <v>30</v>
      </c>
      <c r="F405">
        <v>35</v>
      </c>
      <c r="G405">
        <v>0</v>
      </c>
      <c r="H405">
        <v>0</v>
      </c>
      <c r="I405">
        <v>0</v>
      </c>
      <c r="J405">
        <v>0</v>
      </c>
      <c r="K405">
        <v>0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 t="s">
        <v>23</v>
      </c>
    </row>
    <row r="406" spans="1:22" hidden="1" x14ac:dyDescent="0.35">
      <c r="A406" t="s">
        <v>41</v>
      </c>
      <c r="B406" t="s">
        <v>75</v>
      </c>
      <c r="C406">
        <v>2016</v>
      </c>
      <c r="D406">
        <v>4</v>
      </c>
      <c r="E406">
        <v>4</v>
      </c>
      <c r="F406">
        <v>0</v>
      </c>
      <c r="G406">
        <v>0</v>
      </c>
      <c r="H406">
        <v>0</v>
      </c>
      <c r="I406">
        <v>0</v>
      </c>
      <c r="J406">
        <v>0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 t="s">
        <v>23</v>
      </c>
    </row>
    <row r="407" spans="1:22" hidden="1" x14ac:dyDescent="0.35">
      <c r="A407" t="s">
        <v>45</v>
      </c>
      <c r="B407" t="s">
        <v>75</v>
      </c>
      <c r="C407">
        <v>2016</v>
      </c>
      <c r="D407">
        <v>20</v>
      </c>
      <c r="E407">
        <v>10</v>
      </c>
      <c r="F407">
        <v>10</v>
      </c>
      <c r="G407">
        <v>0</v>
      </c>
      <c r="H407">
        <v>0</v>
      </c>
      <c r="I407">
        <v>0</v>
      </c>
      <c r="J407">
        <v>0</v>
      </c>
      <c r="K407">
        <v>0</v>
      </c>
      <c r="L407">
        <v>0</v>
      </c>
      <c r="M407">
        <v>0</v>
      </c>
      <c r="N407">
        <v>0</v>
      </c>
      <c r="O407">
        <v>0</v>
      </c>
      <c r="P407">
        <v>0</v>
      </c>
      <c r="Q407">
        <v>0</v>
      </c>
      <c r="R407">
        <v>0</v>
      </c>
      <c r="S407">
        <v>0</v>
      </c>
      <c r="T407">
        <v>0</v>
      </c>
      <c r="U407">
        <v>0</v>
      </c>
      <c r="V407" t="s">
        <v>23</v>
      </c>
    </row>
    <row r="408" spans="1:22" hidden="1" x14ac:dyDescent="0.35">
      <c r="A408" t="s">
        <v>47</v>
      </c>
      <c r="B408" t="s">
        <v>75</v>
      </c>
      <c r="C408">
        <v>2016</v>
      </c>
      <c r="D408">
        <v>45</v>
      </c>
      <c r="E408">
        <v>45</v>
      </c>
      <c r="F408">
        <v>0</v>
      </c>
      <c r="G408">
        <v>0</v>
      </c>
      <c r="H408">
        <v>0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 t="s">
        <v>23</v>
      </c>
    </row>
    <row r="409" spans="1:22" hidden="1" x14ac:dyDescent="0.35">
      <c r="A409" t="s">
        <v>48</v>
      </c>
      <c r="B409" t="s">
        <v>75</v>
      </c>
      <c r="C409">
        <v>2016</v>
      </c>
      <c r="D409">
        <v>30</v>
      </c>
      <c r="E409">
        <v>0</v>
      </c>
      <c r="F409">
        <v>0</v>
      </c>
      <c r="G409">
        <v>0</v>
      </c>
      <c r="H409">
        <v>0</v>
      </c>
      <c r="I409">
        <v>0</v>
      </c>
      <c r="J409">
        <v>30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0</v>
      </c>
      <c r="S409">
        <v>0</v>
      </c>
      <c r="T409">
        <v>0</v>
      </c>
      <c r="U409">
        <v>0</v>
      </c>
      <c r="V409" t="s">
        <v>23</v>
      </c>
    </row>
    <row r="410" spans="1:22" hidden="1" x14ac:dyDescent="0.35">
      <c r="A410" t="s">
        <v>50</v>
      </c>
      <c r="B410" t="s">
        <v>75</v>
      </c>
      <c r="C410">
        <v>2016</v>
      </c>
      <c r="D410">
        <v>60</v>
      </c>
      <c r="E410">
        <v>60</v>
      </c>
      <c r="F410">
        <v>0</v>
      </c>
      <c r="G410">
        <v>0</v>
      </c>
      <c r="H410">
        <v>0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0</v>
      </c>
      <c r="S410">
        <v>0</v>
      </c>
      <c r="T410">
        <v>0</v>
      </c>
      <c r="U410">
        <v>0</v>
      </c>
      <c r="V410" t="s">
        <v>23</v>
      </c>
    </row>
    <row r="411" spans="1:22" hidden="1" x14ac:dyDescent="0.35">
      <c r="A411" t="s">
        <v>51</v>
      </c>
      <c r="B411" t="s">
        <v>75</v>
      </c>
      <c r="C411">
        <v>2016</v>
      </c>
      <c r="D411">
        <v>95</v>
      </c>
      <c r="E411">
        <v>95</v>
      </c>
      <c r="F411">
        <v>0</v>
      </c>
      <c r="G411">
        <v>0</v>
      </c>
      <c r="H411">
        <v>0</v>
      </c>
      <c r="I411">
        <v>0</v>
      </c>
      <c r="J411">
        <v>0</v>
      </c>
      <c r="K411">
        <v>0</v>
      </c>
      <c r="L411">
        <v>0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0</v>
      </c>
      <c r="S411">
        <v>0</v>
      </c>
      <c r="T411">
        <v>0</v>
      </c>
      <c r="U411">
        <v>0</v>
      </c>
      <c r="V411" t="s">
        <v>23</v>
      </c>
    </row>
    <row r="412" spans="1:22" hidden="1" x14ac:dyDescent="0.35">
      <c r="A412" t="s">
        <v>52</v>
      </c>
      <c r="B412" t="s">
        <v>75</v>
      </c>
      <c r="C412">
        <v>2016</v>
      </c>
      <c r="D412">
        <v>10</v>
      </c>
      <c r="E412">
        <v>0</v>
      </c>
      <c r="F412">
        <v>0</v>
      </c>
      <c r="G412">
        <v>0</v>
      </c>
      <c r="H412">
        <v>0</v>
      </c>
      <c r="I412">
        <v>0</v>
      </c>
      <c r="J412">
        <v>0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0</v>
      </c>
      <c r="S412">
        <v>0</v>
      </c>
      <c r="T412">
        <v>10</v>
      </c>
      <c r="U412">
        <v>0</v>
      </c>
      <c r="V412" t="s">
        <v>23</v>
      </c>
    </row>
    <row r="413" spans="1:22" hidden="1" x14ac:dyDescent="0.35">
      <c r="A413" t="s">
        <v>53</v>
      </c>
      <c r="B413" t="s">
        <v>75</v>
      </c>
      <c r="C413">
        <v>2016</v>
      </c>
      <c r="D413">
        <v>4</v>
      </c>
      <c r="E413">
        <v>4</v>
      </c>
      <c r="F413">
        <v>0</v>
      </c>
      <c r="G413">
        <v>0</v>
      </c>
      <c r="H413">
        <v>0</v>
      </c>
      <c r="I413">
        <v>0</v>
      </c>
      <c r="J413">
        <v>0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0</v>
      </c>
      <c r="S413">
        <v>0</v>
      </c>
      <c r="T413">
        <v>0</v>
      </c>
      <c r="U413">
        <v>0</v>
      </c>
      <c r="V413" t="s">
        <v>23</v>
      </c>
    </row>
    <row r="414" spans="1:22" hidden="1" x14ac:dyDescent="0.35">
      <c r="A414" t="s">
        <v>54</v>
      </c>
      <c r="B414" t="s">
        <v>75</v>
      </c>
      <c r="C414">
        <v>2016</v>
      </c>
      <c r="D414">
        <v>145</v>
      </c>
      <c r="E414">
        <v>115</v>
      </c>
      <c r="F414">
        <v>0</v>
      </c>
      <c r="G414">
        <v>0</v>
      </c>
      <c r="H414">
        <v>4</v>
      </c>
      <c r="I414">
        <v>10</v>
      </c>
      <c r="J414">
        <v>4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10</v>
      </c>
      <c r="R414">
        <v>0</v>
      </c>
      <c r="S414">
        <v>0</v>
      </c>
      <c r="T414">
        <v>0</v>
      </c>
      <c r="U414">
        <v>0</v>
      </c>
      <c r="V414" t="s">
        <v>23</v>
      </c>
    </row>
    <row r="415" spans="1:22" hidden="1" x14ac:dyDescent="0.35">
      <c r="A415" t="s">
        <v>57</v>
      </c>
      <c r="B415" t="s">
        <v>75</v>
      </c>
      <c r="C415">
        <v>2016</v>
      </c>
      <c r="D415">
        <v>10</v>
      </c>
      <c r="E415">
        <v>10</v>
      </c>
      <c r="F415">
        <v>0</v>
      </c>
      <c r="G415">
        <v>0</v>
      </c>
      <c r="H415">
        <v>0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0</v>
      </c>
      <c r="S415">
        <v>0</v>
      </c>
      <c r="T415">
        <v>0</v>
      </c>
      <c r="U415">
        <v>0</v>
      </c>
      <c r="V415" t="s">
        <v>23</v>
      </c>
    </row>
    <row r="416" spans="1:22" hidden="1" x14ac:dyDescent="0.35">
      <c r="A416" t="s">
        <v>64</v>
      </c>
      <c r="B416" t="s">
        <v>75</v>
      </c>
      <c r="C416">
        <v>2016</v>
      </c>
      <c r="D416">
        <v>40</v>
      </c>
      <c r="E416">
        <v>0</v>
      </c>
      <c r="F416">
        <v>35</v>
      </c>
      <c r="G416">
        <v>0</v>
      </c>
      <c r="H416">
        <v>0</v>
      </c>
      <c r="I416">
        <v>0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4</v>
      </c>
      <c r="U416">
        <v>0</v>
      </c>
      <c r="V416" t="s">
        <v>23</v>
      </c>
    </row>
    <row r="417" spans="1:22" hidden="1" x14ac:dyDescent="0.35">
      <c r="A417" t="s">
        <v>68</v>
      </c>
      <c r="B417" t="s">
        <v>75</v>
      </c>
      <c r="C417">
        <v>2016</v>
      </c>
      <c r="D417" s="1">
        <v>6480</v>
      </c>
      <c r="E417" s="1">
        <v>5130</v>
      </c>
      <c r="F417">
        <v>805</v>
      </c>
      <c r="G417">
        <v>20</v>
      </c>
      <c r="H417">
        <v>120</v>
      </c>
      <c r="I417">
        <v>135</v>
      </c>
      <c r="J417">
        <v>175</v>
      </c>
      <c r="K417">
        <v>4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0</v>
      </c>
      <c r="S417">
        <v>75</v>
      </c>
      <c r="T417">
        <v>20</v>
      </c>
      <c r="U417">
        <v>0</v>
      </c>
      <c r="V417" t="s">
        <v>23</v>
      </c>
    </row>
    <row r="418" spans="1:22" hidden="1" x14ac:dyDescent="0.35">
      <c r="A418" t="s">
        <v>71</v>
      </c>
      <c r="B418" t="s">
        <v>75</v>
      </c>
      <c r="C418">
        <v>2016</v>
      </c>
      <c r="D418">
        <v>20</v>
      </c>
      <c r="E418">
        <v>20</v>
      </c>
      <c r="F418">
        <v>0</v>
      </c>
      <c r="G418">
        <v>0</v>
      </c>
      <c r="H418">
        <v>0</v>
      </c>
      <c r="I418">
        <v>0</v>
      </c>
      <c r="J418">
        <v>0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0</v>
      </c>
      <c r="S418">
        <v>0</v>
      </c>
      <c r="T418">
        <v>0</v>
      </c>
      <c r="U418">
        <v>0</v>
      </c>
      <c r="V418" t="s">
        <v>23</v>
      </c>
    </row>
    <row r="419" spans="1:22" hidden="1" x14ac:dyDescent="0.35">
      <c r="A419" t="s">
        <v>22</v>
      </c>
      <c r="B419" t="s">
        <v>34</v>
      </c>
      <c r="C419">
        <v>2016</v>
      </c>
      <c r="D419">
        <v>15</v>
      </c>
      <c r="E419">
        <v>15</v>
      </c>
      <c r="F419">
        <v>0</v>
      </c>
      <c r="G419">
        <v>0</v>
      </c>
      <c r="H419">
        <v>0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0</v>
      </c>
      <c r="Q419">
        <v>0</v>
      </c>
      <c r="R419">
        <v>0</v>
      </c>
      <c r="S419">
        <v>0</v>
      </c>
      <c r="T419">
        <v>0</v>
      </c>
      <c r="U419">
        <v>0</v>
      </c>
      <c r="V419" t="s">
        <v>23</v>
      </c>
    </row>
    <row r="420" spans="1:22" hidden="1" x14ac:dyDescent="0.35">
      <c r="A420" t="s">
        <v>25</v>
      </c>
      <c r="B420" t="s">
        <v>34</v>
      </c>
      <c r="C420">
        <v>2016</v>
      </c>
      <c r="D420">
        <v>15</v>
      </c>
      <c r="E420">
        <v>4</v>
      </c>
      <c r="F420">
        <v>0</v>
      </c>
      <c r="G420">
        <v>0</v>
      </c>
      <c r="H420">
        <v>0</v>
      </c>
      <c r="I420">
        <v>0</v>
      </c>
      <c r="J420">
        <v>0</v>
      </c>
      <c r="K420">
        <v>10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0</v>
      </c>
      <c r="S420">
        <v>0</v>
      </c>
      <c r="T420">
        <v>0</v>
      </c>
      <c r="U420">
        <v>0</v>
      </c>
      <c r="V420" t="s">
        <v>23</v>
      </c>
    </row>
    <row r="421" spans="1:22" hidden="1" x14ac:dyDescent="0.35">
      <c r="A421" t="s">
        <v>28</v>
      </c>
      <c r="B421" t="s">
        <v>34</v>
      </c>
      <c r="C421">
        <v>2016</v>
      </c>
      <c r="D421">
        <v>20</v>
      </c>
      <c r="E421">
        <v>20</v>
      </c>
      <c r="F421">
        <v>0</v>
      </c>
      <c r="G421">
        <v>0</v>
      </c>
      <c r="H421">
        <v>0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0</v>
      </c>
      <c r="S421">
        <v>0</v>
      </c>
      <c r="T421">
        <v>0</v>
      </c>
      <c r="U421">
        <v>0</v>
      </c>
      <c r="V421" t="s">
        <v>23</v>
      </c>
    </row>
    <row r="422" spans="1:22" hidden="1" x14ac:dyDescent="0.35">
      <c r="A422" t="s">
        <v>32</v>
      </c>
      <c r="B422" t="s">
        <v>34</v>
      </c>
      <c r="C422">
        <v>2016</v>
      </c>
      <c r="D422">
        <v>20</v>
      </c>
      <c r="E422">
        <v>20</v>
      </c>
      <c r="F422">
        <v>0</v>
      </c>
      <c r="G422">
        <v>0</v>
      </c>
      <c r="H422">
        <v>0</v>
      </c>
      <c r="I422">
        <v>0</v>
      </c>
      <c r="J422">
        <v>0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 t="s">
        <v>23</v>
      </c>
    </row>
    <row r="423" spans="1:22" hidden="1" x14ac:dyDescent="0.35">
      <c r="A423" t="s">
        <v>34</v>
      </c>
      <c r="B423" t="s">
        <v>34</v>
      </c>
      <c r="C423">
        <v>2016</v>
      </c>
      <c r="D423" s="1">
        <v>16720</v>
      </c>
      <c r="E423" s="1">
        <v>11805</v>
      </c>
      <c r="F423" s="1">
        <v>1360</v>
      </c>
      <c r="G423">
        <v>220</v>
      </c>
      <c r="H423">
        <v>25</v>
      </c>
      <c r="I423">
        <v>35</v>
      </c>
      <c r="J423">
        <v>25</v>
      </c>
      <c r="K423">
        <v>145</v>
      </c>
      <c r="L423">
        <v>0</v>
      </c>
      <c r="M423">
        <v>0</v>
      </c>
      <c r="N423">
        <v>0</v>
      </c>
      <c r="O423">
        <v>0</v>
      </c>
      <c r="P423">
        <v>4</v>
      </c>
      <c r="Q423">
        <v>555</v>
      </c>
      <c r="R423">
        <v>0</v>
      </c>
      <c r="S423">
        <v>15</v>
      </c>
      <c r="T423">
        <v>50</v>
      </c>
      <c r="U423" s="1">
        <v>2485</v>
      </c>
      <c r="V423" t="s">
        <v>23</v>
      </c>
    </row>
    <row r="424" spans="1:22" hidden="1" x14ac:dyDescent="0.35">
      <c r="A424" t="s">
        <v>36</v>
      </c>
      <c r="B424" t="s">
        <v>34</v>
      </c>
      <c r="C424">
        <v>2016</v>
      </c>
      <c r="D424">
        <v>95</v>
      </c>
      <c r="E424">
        <v>55</v>
      </c>
      <c r="F424">
        <v>25</v>
      </c>
      <c r="G424">
        <v>0</v>
      </c>
      <c r="H424">
        <v>0</v>
      </c>
      <c r="I424">
        <v>0</v>
      </c>
      <c r="J424">
        <v>10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0</v>
      </c>
      <c r="S424">
        <v>0</v>
      </c>
      <c r="T424">
        <v>0</v>
      </c>
      <c r="U424">
        <v>0</v>
      </c>
      <c r="V424" t="s">
        <v>23</v>
      </c>
    </row>
    <row r="425" spans="1:22" hidden="1" x14ac:dyDescent="0.35">
      <c r="A425" t="s">
        <v>38</v>
      </c>
      <c r="B425" t="s">
        <v>34</v>
      </c>
      <c r="C425">
        <v>2016</v>
      </c>
      <c r="D425">
        <v>15</v>
      </c>
      <c r="E425">
        <v>15</v>
      </c>
      <c r="F425">
        <v>0</v>
      </c>
      <c r="G425">
        <v>0</v>
      </c>
      <c r="H425">
        <v>0</v>
      </c>
      <c r="I425">
        <v>0</v>
      </c>
      <c r="J425">
        <v>0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0</v>
      </c>
      <c r="U425">
        <v>0</v>
      </c>
      <c r="V425" t="s">
        <v>23</v>
      </c>
    </row>
    <row r="426" spans="1:22" hidden="1" x14ac:dyDescent="0.35">
      <c r="A426" t="s">
        <v>39</v>
      </c>
      <c r="B426" t="s">
        <v>34</v>
      </c>
      <c r="C426">
        <v>2016</v>
      </c>
      <c r="D426">
        <v>10</v>
      </c>
      <c r="E426">
        <v>10</v>
      </c>
      <c r="F426">
        <v>0</v>
      </c>
      <c r="G426">
        <v>0</v>
      </c>
      <c r="H426">
        <v>0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0</v>
      </c>
      <c r="S426">
        <v>0</v>
      </c>
      <c r="T426">
        <v>0</v>
      </c>
      <c r="U426">
        <v>0</v>
      </c>
      <c r="V426" t="s">
        <v>23</v>
      </c>
    </row>
    <row r="427" spans="1:22" hidden="1" x14ac:dyDescent="0.35">
      <c r="A427" t="s">
        <v>40</v>
      </c>
      <c r="B427" t="s">
        <v>34</v>
      </c>
      <c r="C427">
        <v>2016</v>
      </c>
      <c r="D427">
        <v>250</v>
      </c>
      <c r="E427">
        <v>150</v>
      </c>
      <c r="F427">
        <v>100</v>
      </c>
      <c r="G427">
        <v>0</v>
      </c>
      <c r="H427">
        <v>0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0</v>
      </c>
      <c r="S427">
        <v>0</v>
      </c>
      <c r="T427">
        <v>0</v>
      </c>
      <c r="U427">
        <v>0</v>
      </c>
      <c r="V427" t="s">
        <v>23</v>
      </c>
    </row>
    <row r="428" spans="1:22" hidden="1" x14ac:dyDescent="0.35">
      <c r="A428" t="s">
        <v>43</v>
      </c>
      <c r="B428" t="s">
        <v>34</v>
      </c>
      <c r="C428">
        <v>2016</v>
      </c>
      <c r="D428">
        <v>60</v>
      </c>
      <c r="E428">
        <v>60</v>
      </c>
      <c r="F428">
        <v>0</v>
      </c>
      <c r="G428">
        <v>0</v>
      </c>
      <c r="H428">
        <v>0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0</v>
      </c>
      <c r="U428">
        <v>0</v>
      </c>
      <c r="V428" t="s">
        <v>23</v>
      </c>
    </row>
    <row r="429" spans="1:22" hidden="1" x14ac:dyDescent="0.35">
      <c r="A429" t="s">
        <v>48</v>
      </c>
      <c r="B429" t="s">
        <v>34</v>
      </c>
      <c r="C429">
        <v>2016</v>
      </c>
      <c r="D429">
        <v>90</v>
      </c>
      <c r="E429">
        <v>30</v>
      </c>
      <c r="F429">
        <v>25</v>
      </c>
      <c r="G429">
        <v>35</v>
      </c>
      <c r="H429">
        <v>0</v>
      </c>
      <c r="I429">
        <v>0</v>
      </c>
      <c r="J429">
        <v>0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0</v>
      </c>
      <c r="S429">
        <v>0</v>
      </c>
      <c r="T429">
        <v>0</v>
      </c>
      <c r="U429">
        <v>0</v>
      </c>
      <c r="V429" t="s">
        <v>23</v>
      </c>
    </row>
    <row r="430" spans="1:22" hidden="1" x14ac:dyDescent="0.35">
      <c r="A430" t="s">
        <v>50</v>
      </c>
      <c r="B430" t="s">
        <v>34</v>
      </c>
      <c r="C430">
        <v>2016</v>
      </c>
      <c r="D430">
        <v>15</v>
      </c>
      <c r="E430">
        <v>15</v>
      </c>
      <c r="F430">
        <v>0</v>
      </c>
      <c r="G430">
        <v>0</v>
      </c>
      <c r="H430">
        <v>0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0</v>
      </c>
      <c r="S430">
        <v>0</v>
      </c>
      <c r="T430">
        <v>0</v>
      </c>
      <c r="U430">
        <v>0</v>
      </c>
      <c r="V430" t="s">
        <v>23</v>
      </c>
    </row>
    <row r="431" spans="1:22" hidden="1" x14ac:dyDescent="0.35">
      <c r="A431" t="s">
        <v>53</v>
      </c>
      <c r="B431" t="s">
        <v>34</v>
      </c>
      <c r="C431">
        <v>2016</v>
      </c>
      <c r="D431">
        <v>20</v>
      </c>
      <c r="E431">
        <v>0</v>
      </c>
      <c r="F431">
        <v>20</v>
      </c>
      <c r="G431">
        <v>0</v>
      </c>
      <c r="H431">
        <v>0</v>
      </c>
      <c r="I431">
        <v>0</v>
      </c>
      <c r="J431">
        <v>0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 t="s">
        <v>23</v>
      </c>
    </row>
    <row r="432" spans="1:22" hidden="1" x14ac:dyDescent="0.35">
      <c r="A432" t="s">
        <v>55</v>
      </c>
      <c r="B432" t="s">
        <v>34</v>
      </c>
      <c r="C432">
        <v>2016</v>
      </c>
      <c r="D432">
        <v>10</v>
      </c>
      <c r="E432">
        <v>10</v>
      </c>
      <c r="F432">
        <v>0</v>
      </c>
      <c r="G432">
        <v>0</v>
      </c>
      <c r="H432">
        <v>0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 t="s">
        <v>23</v>
      </c>
    </row>
    <row r="433" spans="1:22" hidden="1" x14ac:dyDescent="0.35">
      <c r="A433" t="s">
        <v>59</v>
      </c>
      <c r="B433" t="s">
        <v>34</v>
      </c>
      <c r="C433">
        <v>2016</v>
      </c>
      <c r="D433">
        <v>65</v>
      </c>
      <c r="E433">
        <v>65</v>
      </c>
      <c r="F433">
        <v>0</v>
      </c>
      <c r="G433">
        <v>0</v>
      </c>
      <c r="H433">
        <v>0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 t="s">
        <v>23</v>
      </c>
    </row>
    <row r="434" spans="1:22" hidden="1" x14ac:dyDescent="0.35">
      <c r="A434" t="s">
        <v>61</v>
      </c>
      <c r="B434" t="s">
        <v>34</v>
      </c>
      <c r="C434">
        <v>2016</v>
      </c>
      <c r="D434">
        <v>4</v>
      </c>
      <c r="E434">
        <v>4</v>
      </c>
      <c r="F434">
        <v>0</v>
      </c>
      <c r="G434">
        <v>0</v>
      </c>
      <c r="H434">
        <v>4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0</v>
      </c>
      <c r="S434">
        <v>0</v>
      </c>
      <c r="T434">
        <v>0</v>
      </c>
      <c r="U434">
        <v>0</v>
      </c>
      <c r="V434" t="s">
        <v>23</v>
      </c>
    </row>
    <row r="435" spans="1:22" hidden="1" x14ac:dyDescent="0.35">
      <c r="A435" t="s">
        <v>62</v>
      </c>
      <c r="B435" t="s">
        <v>34</v>
      </c>
      <c r="C435">
        <v>2016</v>
      </c>
      <c r="D435">
        <v>70</v>
      </c>
      <c r="E435">
        <v>40</v>
      </c>
      <c r="F435">
        <v>30</v>
      </c>
      <c r="G435">
        <v>0</v>
      </c>
      <c r="H435">
        <v>0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0</v>
      </c>
      <c r="S435">
        <v>0</v>
      </c>
      <c r="T435">
        <v>0</v>
      </c>
      <c r="U435">
        <v>0</v>
      </c>
      <c r="V435" t="s">
        <v>23</v>
      </c>
    </row>
    <row r="436" spans="1:22" hidden="1" x14ac:dyDescent="0.35">
      <c r="A436" t="s">
        <v>63</v>
      </c>
      <c r="B436" t="s">
        <v>34</v>
      </c>
      <c r="C436">
        <v>2016</v>
      </c>
      <c r="D436">
        <v>265</v>
      </c>
      <c r="E436">
        <v>255</v>
      </c>
      <c r="F436">
        <v>0</v>
      </c>
      <c r="G436">
        <v>0</v>
      </c>
      <c r="H436">
        <v>0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10</v>
      </c>
      <c r="R436">
        <v>0</v>
      </c>
      <c r="S436">
        <v>0</v>
      </c>
      <c r="T436">
        <v>0</v>
      </c>
      <c r="U436">
        <v>0</v>
      </c>
      <c r="V436" t="s">
        <v>23</v>
      </c>
    </row>
    <row r="437" spans="1:22" hidden="1" x14ac:dyDescent="0.35">
      <c r="A437" t="s">
        <v>65</v>
      </c>
      <c r="B437" t="s">
        <v>34</v>
      </c>
      <c r="C437">
        <v>2016</v>
      </c>
      <c r="D437">
        <v>10</v>
      </c>
      <c r="E437">
        <v>4</v>
      </c>
      <c r="F437">
        <v>4</v>
      </c>
      <c r="G437">
        <v>0</v>
      </c>
      <c r="H437">
        <v>0</v>
      </c>
      <c r="I437">
        <v>0</v>
      </c>
      <c r="J437">
        <v>0</v>
      </c>
      <c r="K437">
        <v>0</v>
      </c>
      <c r="L437">
        <v>0</v>
      </c>
      <c r="M437">
        <v>0</v>
      </c>
      <c r="N437">
        <v>0</v>
      </c>
      <c r="O437">
        <v>0</v>
      </c>
      <c r="P437">
        <v>0</v>
      </c>
      <c r="Q437">
        <v>0</v>
      </c>
      <c r="R437">
        <v>0</v>
      </c>
      <c r="S437">
        <v>0</v>
      </c>
      <c r="T437">
        <v>0</v>
      </c>
      <c r="U437">
        <v>0</v>
      </c>
      <c r="V437" t="s">
        <v>23</v>
      </c>
    </row>
    <row r="438" spans="1:22" hidden="1" x14ac:dyDescent="0.35">
      <c r="A438" t="s">
        <v>66</v>
      </c>
      <c r="B438" t="s">
        <v>34</v>
      </c>
      <c r="C438">
        <v>2016</v>
      </c>
      <c r="D438">
        <v>4</v>
      </c>
      <c r="E438">
        <v>4</v>
      </c>
      <c r="F438">
        <v>0</v>
      </c>
      <c r="G438">
        <v>0</v>
      </c>
      <c r="H438">
        <v>0</v>
      </c>
      <c r="I438">
        <v>0</v>
      </c>
      <c r="J438">
        <v>0</v>
      </c>
      <c r="K438">
        <v>0</v>
      </c>
      <c r="L438">
        <v>0</v>
      </c>
      <c r="M438">
        <v>0</v>
      </c>
      <c r="N438">
        <v>0</v>
      </c>
      <c r="O438">
        <v>0</v>
      </c>
      <c r="P438">
        <v>0</v>
      </c>
      <c r="Q438">
        <v>0</v>
      </c>
      <c r="R438">
        <v>0</v>
      </c>
      <c r="S438">
        <v>0</v>
      </c>
      <c r="T438">
        <v>0</v>
      </c>
      <c r="U438">
        <v>0</v>
      </c>
      <c r="V438" t="s">
        <v>23</v>
      </c>
    </row>
    <row r="439" spans="1:22" hidden="1" x14ac:dyDescent="0.35">
      <c r="A439" t="s">
        <v>68</v>
      </c>
      <c r="B439" t="s">
        <v>34</v>
      </c>
      <c r="C439">
        <v>2016</v>
      </c>
      <c r="D439">
        <v>4</v>
      </c>
      <c r="E439">
        <v>4</v>
      </c>
      <c r="F439">
        <v>0</v>
      </c>
      <c r="G439">
        <v>0</v>
      </c>
      <c r="H439">
        <v>0</v>
      </c>
      <c r="I439">
        <v>0</v>
      </c>
      <c r="J439">
        <v>0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0</v>
      </c>
      <c r="S439">
        <v>0</v>
      </c>
      <c r="T439">
        <v>0</v>
      </c>
      <c r="U439">
        <v>0</v>
      </c>
      <c r="V439" t="s">
        <v>23</v>
      </c>
    </row>
    <row r="440" spans="1:22" hidden="1" x14ac:dyDescent="0.35">
      <c r="A440" t="s">
        <v>25</v>
      </c>
      <c r="B440" t="s">
        <v>35</v>
      </c>
      <c r="C440">
        <v>2016</v>
      </c>
      <c r="D440">
        <v>145</v>
      </c>
      <c r="E440">
        <v>145</v>
      </c>
      <c r="F440">
        <v>0</v>
      </c>
      <c r="G440">
        <v>0</v>
      </c>
      <c r="H440">
        <v>0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0</v>
      </c>
      <c r="S440">
        <v>0</v>
      </c>
      <c r="T440">
        <v>0</v>
      </c>
      <c r="U440">
        <v>0</v>
      </c>
      <c r="V440" t="s">
        <v>23</v>
      </c>
    </row>
    <row r="441" spans="1:22" hidden="1" x14ac:dyDescent="0.35">
      <c r="A441" t="s">
        <v>29</v>
      </c>
      <c r="B441" t="s">
        <v>35</v>
      </c>
      <c r="C441">
        <v>2016</v>
      </c>
      <c r="D441">
        <v>20</v>
      </c>
      <c r="E441">
        <v>20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0</v>
      </c>
      <c r="S441">
        <v>0</v>
      </c>
      <c r="T441">
        <v>0</v>
      </c>
      <c r="U441">
        <v>0</v>
      </c>
      <c r="V441" t="s">
        <v>23</v>
      </c>
    </row>
    <row r="442" spans="1:22" hidden="1" x14ac:dyDescent="0.35">
      <c r="A442" t="s">
        <v>30</v>
      </c>
      <c r="B442" t="s">
        <v>35</v>
      </c>
      <c r="C442">
        <v>2016</v>
      </c>
      <c r="D442">
        <v>10</v>
      </c>
      <c r="E442">
        <v>10</v>
      </c>
      <c r="F442">
        <v>0</v>
      </c>
      <c r="G442">
        <v>0</v>
      </c>
      <c r="H442">
        <v>0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0</v>
      </c>
      <c r="S442">
        <v>0</v>
      </c>
      <c r="T442">
        <v>0</v>
      </c>
      <c r="U442">
        <v>0</v>
      </c>
      <c r="V442" t="s">
        <v>23</v>
      </c>
    </row>
    <row r="443" spans="1:22" hidden="1" x14ac:dyDescent="0.35">
      <c r="A443" t="s">
        <v>35</v>
      </c>
      <c r="B443" t="s">
        <v>35</v>
      </c>
      <c r="C443">
        <v>2016</v>
      </c>
      <c r="D443" s="1">
        <v>7925</v>
      </c>
      <c r="E443" s="1">
        <v>6155</v>
      </c>
      <c r="F443">
        <v>410</v>
      </c>
      <c r="G443">
        <v>135</v>
      </c>
      <c r="H443">
        <v>80</v>
      </c>
      <c r="I443">
        <v>40</v>
      </c>
      <c r="J443">
        <v>135</v>
      </c>
      <c r="K443">
        <v>65</v>
      </c>
      <c r="L443">
        <v>0</v>
      </c>
      <c r="M443">
        <v>0</v>
      </c>
      <c r="N443">
        <v>10</v>
      </c>
      <c r="O443">
        <v>0</v>
      </c>
      <c r="P443">
        <v>40</v>
      </c>
      <c r="Q443">
        <v>325</v>
      </c>
      <c r="R443">
        <v>0</v>
      </c>
      <c r="S443">
        <v>0</v>
      </c>
      <c r="T443">
        <v>15</v>
      </c>
      <c r="U443">
        <v>515</v>
      </c>
      <c r="V443" t="s">
        <v>23</v>
      </c>
    </row>
    <row r="444" spans="1:22" hidden="1" x14ac:dyDescent="0.35">
      <c r="A444" t="s">
        <v>37</v>
      </c>
      <c r="B444" t="s">
        <v>35</v>
      </c>
      <c r="C444">
        <v>2016</v>
      </c>
      <c r="D444">
        <v>4</v>
      </c>
      <c r="E444">
        <v>4</v>
      </c>
      <c r="F444">
        <v>0</v>
      </c>
      <c r="G444">
        <v>0</v>
      </c>
      <c r="H444">
        <v>0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0</v>
      </c>
      <c r="S444">
        <v>0</v>
      </c>
      <c r="T444">
        <v>0</v>
      </c>
      <c r="U444">
        <v>0</v>
      </c>
      <c r="V444" t="s">
        <v>23</v>
      </c>
    </row>
    <row r="445" spans="1:22" hidden="1" x14ac:dyDescent="0.35">
      <c r="A445" t="s">
        <v>80</v>
      </c>
      <c r="B445" t="s">
        <v>35</v>
      </c>
      <c r="C445">
        <v>2016</v>
      </c>
      <c r="D445">
        <v>75</v>
      </c>
      <c r="E445">
        <v>75</v>
      </c>
      <c r="F445">
        <v>0</v>
      </c>
      <c r="G445">
        <v>0</v>
      </c>
      <c r="H445">
        <v>0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0</v>
      </c>
      <c r="S445">
        <v>0</v>
      </c>
      <c r="T445">
        <v>0</v>
      </c>
      <c r="U445">
        <v>0</v>
      </c>
      <c r="V445" t="s">
        <v>23</v>
      </c>
    </row>
    <row r="446" spans="1:22" hidden="1" x14ac:dyDescent="0.35">
      <c r="A446" t="s">
        <v>74</v>
      </c>
      <c r="B446" t="s">
        <v>35</v>
      </c>
      <c r="C446">
        <v>2016</v>
      </c>
      <c r="D446">
        <v>215</v>
      </c>
      <c r="E446">
        <v>190</v>
      </c>
      <c r="F446">
        <v>10</v>
      </c>
      <c r="G446">
        <v>20</v>
      </c>
      <c r="H446">
        <v>0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0</v>
      </c>
      <c r="S446">
        <v>0</v>
      </c>
      <c r="T446">
        <v>0</v>
      </c>
      <c r="U446">
        <v>0</v>
      </c>
      <c r="V446" t="s">
        <v>23</v>
      </c>
    </row>
    <row r="447" spans="1:22" hidden="1" x14ac:dyDescent="0.35">
      <c r="A447" t="s">
        <v>47</v>
      </c>
      <c r="B447" t="s">
        <v>35</v>
      </c>
      <c r="C447">
        <v>2016</v>
      </c>
      <c r="D447">
        <v>15</v>
      </c>
      <c r="E447">
        <v>15</v>
      </c>
      <c r="F447">
        <v>0</v>
      </c>
      <c r="G447">
        <v>0</v>
      </c>
      <c r="H447">
        <v>0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0</v>
      </c>
      <c r="S447">
        <v>0</v>
      </c>
      <c r="T447">
        <v>0</v>
      </c>
      <c r="U447">
        <v>0</v>
      </c>
      <c r="V447" t="s">
        <v>23</v>
      </c>
    </row>
    <row r="448" spans="1:22" hidden="1" x14ac:dyDescent="0.35">
      <c r="A448" t="s">
        <v>48</v>
      </c>
      <c r="B448" t="s">
        <v>35</v>
      </c>
      <c r="C448">
        <v>2016</v>
      </c>
      <c r="D448">
        <v>20</v>
      </c>
      <c r="E448">
        <v>15</v>
      </c>
      <c r="F448">
        <v>0</v>
      </c>
      <c r="G448">
        <v>0</v>
      </c>
      <c r="H448">
        <v>0</v>
      </c>
      <c r="I448">
        <v>0</v>
      </c>
      <c r="J448">
        <v>0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0</v>
      </c>
      <c r="S448">
        <v>0</v>
      </c>
      <c r="T448">
        <v>10</v>
      </c>
      <c r="U448">
        <v>0</v>
      </c>
      <c r="V448" t="s">
        <v>23</v>
      </c>
    </row>
    <row r="449" spans="1:22" hidden="1" x14ac:dyDescent="0.35">
      <c r="A449" t="s">
        <v>51</v>
      </c>
      <c r="B449" t="s">
        <v>35</v>
      </c>
      <c r="C449">
        <v>2016</v>
      </c>
      <c r="D449">
        <v>10</v>
      </c>
      <c r="E449">
        <v>10</v>
      </c>
      <c r="F449">
        <v>0</v>
      </c>
      <c r="G449">
        <v>0</v>
      </c>
      <c r="H449">
        <v>0</v>
      </c>
      <c r="I449">
        <v>0</v>
      </c>
      <c r="J449">
        <v>0</v>
      </c>
      <c r="K449">
        <v>0</v>
      </c>
      <c r="L449">
        <v>0</v>
      </c>
      <c r="M449">
        <v>0</v>
      </c>
      <c r="N449">
        <v>0</v>
      </c>
      <c r="O449">
        <v>0</v>
      </c>
      <c r="P449">
        <v>0</v>
      </c>
      <c r="Q449">
        <v>0</v>
      </c>
      <c r="R449">
        <v>0</v>
      </c>
      <c r="S449">
        <v>0</v>
      </c>
      <c r="T449">
        <v>0</v>
      </c>
      <c r="U449">
        <v>0</v>
      </c>
      <c r="V449" t="s">
        <v>23</v>
      </c>
    </row>
    <row r="450" spans="1:22" hidden="1" x14ac:dyDescent="0.35">
      <c r="A450" t="s">
        <v>59</v>
      </c>
      <c r="B450" t="s">
        <v>35</v>
      </c>
      <c r="C450">
        <v>2016</v>
      </c>
      <c r="D450">
        <v>160</v>
      </c>
      <c r="E450">
        <v>155</v>
      </c>
      <c r="F450">
        <v>0</v>
      </c>
      <c r="G450">
        <v>0</v>
      </c>
      <c r="H450">
        <v>0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0</v>
      </c>
      <c r="S450">
        <v>0</v>
      </c>
      <c r="T450">
        <v>4</v>
      </c>
      <c r="U450">
        <v>0</v>
      </c>
      <c r="V450" t="s">
        <v>23</v>
      </c>
    </row>
    <row r="451" spans="1:22" hidden="1" x14ac:dyDescent="0.35">
      <c r="A451" t="s">
        <v>60</v>
      </c>
      <c r="B451" t="s">
        <v>35</v>
      </c>
      <c r="C451">
        <v>2016</v>
      </c>
      <c r="D451">
        <v>40</v>
      </c>
      <c r="E451">
        <v>4</v>
      </c>
      <c r="F451">
        <v>0</v>
      </c>
      <c r="G451">
        <v>25</v>
      </c>
      <c r="H451">
        <v>0</v>
      </c>
      <c r="I451">
        <v>0</v>
      </c>
      <c r="J451">
        <v>10</v>
      </c>
      <c r="K451">
        <v>0</v>
      </c>
      <c r="L451">
        <v>0</v>
      </c>
      <c r="M451">
        <v>0</v>
      </c>
      <c r="N451">
        <v>0</v>
      </c>
      <c r="O451">
        <v>0</v>
      </c>
      <c r="P451">
        <v>0</v>
      </c>
      <c r="Q451">
        <v>0</v>
      </c>
      <c r="R451">
        <v>0</v>
      </c>
      <c r="S451">
        <v>0</v>
      </c>
      <c r="T451">
        <v>0</v>
      </c>
      <c r="U451">
        <v>0</v>
      </c>
      <c r="V451" t="s">
        <v>23</v>
      </c>
    </row>
    <row r="452" spans="1:22" hidden="1" x14ac:dyDescent="0.35">
      <c r="A452" t="s">
        <v>63</v>
      </c>
      <c r="B452" t="s">
        <v>35</v>
      </c>
      <c r="C452">
        <v>2016</v>
      </c>
      <c r="D452">
        <v>10</v>
      </c>
      <c r="E452">
        <v>10</v>
      </c>
      <c r="F452">
        <v>0</v>
      </c>
      <c r="G452">
        <v>0</v>
      </c>
      <c r="H452">
        <v>0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0</v>
      </c>
      <c r="S452">
        <v>0</v>
      </c>
      <c r="T452">
        <v>0</v>
      </c>
      <c r="U452">
        <v>0</v>
      </c>
      <c r="V452" t="s">
        <v>23</v>
      </c>
    </row>
    <row r="453" spans="1:22" hidden="1" x14ac:dyDescent="0.35">
      <c r="A453" t="s">
        <v>66</v>
      </c>
      <c r="B453" t="s">
        <v>35</v>
      </c>
      <c r="C453">
        <v>2016</v>
      </c>
      <c r="D453">
        <v>4</v>
      </c>
      <c r="E453">
        <v>4</v>
      </c>
      <c r="F453">
        <v>0</v>
      </c>
      <c r="G453">
        <v>0</v>
      </c>
      <c r="H453">
        <v>0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0</v>
      </c>
      <c r="S453">
        <v>0</v>
      </c>
      <c r="T453">
        <v>0</v>
      </c>
      <c r="U453">
        <v>0</v>
      </c>
      <c r="V453" t="s">
        <v>23</v>
      </c>
    </row>
    <row r="454" spans="1:22" hidden="1" x14ac:dyDescent="0.35">
      <c r="A454" t="s">
        <v>22</v>
      </c>
      <c r="B454" t="s">
        <v>36</v>
      </c>
      <c r="C454">
        <v>2016</v>
      </c>
      <c r="D454">
        <v>695</v>
      </c>
      <c r="E454">
        <v>370</v>
      </c>
      <c r="F454">
        <v>35</v>
      </c>
      <c r="G454">
        <v>50</v>
      </c>
      <c r="H454">
        <v>15</v>
      </c>
      <c r="I454">
        <v>15</v>
      </c>
      <c r="J454">
        <v>0</v>
      </c>
      <c r="K454">
        <v>50</v>
      </c>
      <c r="L454">
        <v>0</v>
      </c>
      <c r="M454">
        <v>10</v>
      </c>
      <c r="N454">
        <v>0</v>
      </c>
      <c r="O454">
        <v>0</v>
      </c>
      <c r="P454">
        <v>25</v>
      </c>
      <c r="Q454">
        <v>55</v>
      </c>
      <c r="R454">
        <v>0</v>
      </c>
      <c r="S454">
        <v>0</v>
      </c>
      <c r="T454">
        <v>70</v>
      </c>
      <c r="U454">
        <v>0</v>
      </c>
      <c r="V454" t="s">
        <v>23</v>
      </c>
    </row>
    <row r="455" spans="1:22" hidden="1" x14ac:dyDescent="0.35">
      <c r="A455" t="s">
        <v>24</v>
      </c>
      <c r="B455" t="s">
        <v>36</v>
      </c>
      <c r="C455">
        <v>2016</v>
      </c>
      <c r="D455">
        <v>35</v>
      </c>
      <c r="E455">
        <v>25</v>
      </c>
      <c r="F455">
        <v>4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0</v>
      </c>
      <c r="S455">
        <v>0</v>
      </c>
      <c r="T455">
        <v>0</v>
      </c>
      <c r="U455">
        <v>0</v>
      </c>
      <c r="V455" t="s">
        <v>23</v>
      </c>
    </row>
    <row r="456" spans="1:22" hidden="1" x14ac:dyDescent="0.35">
      <c r="A456" t="s">
        <v>25</v>
      </c>
      <c r="B456" t="s">
        <v>36</v>
      </c>
      <c r="C456">
        <v>2016</v>
      </c>
      <c r="D456">
        <v>30</v>
      </c>
      <c r="E456">
        <v>15</v>
      </c>
      <c r="F456">
        <v>0</v>
      </c>
      <c r="G456">
        <v>0</v>
      </c>
      <c r="H456">
        <v>0</v>
      </c>
      <c r="I456">
        <v>0</v>
      </c>
      <c r="J456">
        <v>0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0</v>
      </c>
      <c r="S456">
        <v>0</v>
      </c>
      <c r="T456">
        <v>20</v>
      </c>
      <c r="U456">
        <v>0</v>
      </c>
      <c r="V456" t="s">
        <v>23</v>
      </c>
    </row>
    <row r="457" spans="1:22" hidden="1" x14ac:dyDescent="0.35">
      <c r="A457" t="s">
        <v>28</v>
      </c>
      <c r="B457" t="s">
        <v>36</v>
      </c>
      <c r="C457">
        <v>2016</v>
      </c>
      <c r="D457">
        <v>605</v>
      </c>
      <c r="E457">
        <v>370</v>
      </c>
      <c r="F457">
        <v>10</v>
      </c>
      <c r="G457">
        <v>0</v>
      </c>
      <c r="H457">
        <v>0</v>
      </c>
      <c r="I457">
        <v>0</v>
      </c>
      <c r="J457">
        <v>10</v>
      </c>
      <c r="K457">
        <v>15</v>
      </c>
      <c r="L457">
        <v>0</v>
      </c>
      <c r="M457">
        <v>0</v>
      </c>
      <c r="N457">
        <v>0</v>
      </c>
      <c r="O457">
        <v>0</v>
      </c>
      <c r="P457">
        <v>15</v>
      </c>
      <c r="Q457">
        <v>15</v>
      </c>
      <c r="R457">
        <v>0</v>
      </c>
      <c r="S457">
        <v>0</v>
      </c>
      <c r="T457">
        <v>170</v>
      </c>
      <c r="U457">
        <v>0</v>
      </c>
      <c r="V457" t="s">
        <v>23</v>
      </c>
    </row>
    <row r="458" spans="1:22" hidden="1" x14ac:dyDescent="0.35">
      <c r="A458" t="s">
        <v>29</v>
      </c>
      <c r="B458" t="s">
        <v>36</v>
      </c>
      <c r="C458">
        <v>2016</v>
      </c>
      <c r="D458">
        <v>100</v>
      </c>
      <c r="E458">
        <v>100</v>
      </c>
      <c r="F458">
        <v>0</v>
      </c>
      <c r="G458">
        <v>0</v>
      </c>
      <c r="H458">
        <v>0</v>
      </c>
      <c r="I458">
        <v>0</v>
      </c>
      <c r="J458">
        <v>0</v>
      </c>
      <c r="K458">
        <v>0</v>
      </c>
      <c r="L458">
        <v>0</v>
      </c>
      <c r="M458">
        <v>0</v>
      </c>
      <c r="N458">
        <v>0</v>
      </c>
      <c r="O458">
        <v>0</v>
      </c>
      <c r="P458">
        <v>0</v>
      </c>
      <c r="Q458">
        <v>0</v>
      </c>
      <c r="R458">
        <v>0</v>
      </c>
      <c r="S458">
        <v>0</v>
      </c>
      <c r="T458">
        <v>4</v>
      </c>
      <c r="U458">
        <v>0</v>
      </c>
      <c r="V458" t="s">
        <v>23</v>
      </c>
    </row>
    <row r="459" spans="1:22" hidden="1" x14ac:dyDescent="0.35">
      <c r="A459" t="s">
        <v>30</v>
      </c>
      <c r="B459" t="s">
        <v>36</v>
      </c>
      <c r="C459">
        <v>2016</v>
      </c>
      <c r="D459">
        <v>675</v>
      </c>
      <c r="E459">
        <v>420</v>
      </c>
      <c r="F459">
        <v>95</v>
      </c>
      <c r="G459">
        <v>75</v>
      </c>
      <c r="H459">
        <v>0</v>
      </c>
      <c r="I459">
        <v>0</v>
      </c>
      <c r="J459">
        <v>0</v>
      </c>
      <c r="K459">
        <v>25</v>
      </c>
      <c r="L459">
        <v>0</v>
      </c>
      <c r="M459">
        <v>0</v>
      </c>
      <c r="N459">
        <v>0</v>
      </c>
      <c r="O459">
        <v>0</v>
      </c>
      <c r="P459">
        <v>0</v>
      </c>
      <c r="Q459">
        <v>4</v>
      </c>
      <c r="R459">
        <v>0</v>
      </c>
      <c r="S459">
        <v>25</v>
      </c>
      <c r="T459">
        <v>30</v>
      </c>
      <c r="U459">
        <v>0</v>
      </c>
      <c r="V459" t="s">
        <v>23</v>
      </c>
    </row>
    <row r="460" spans="1:22" hidden="1" x14ac:dyDescent="0.35">
      <c r="A460" t="s">
        <v>31</v>
      </c>
      <c r="B460" t="s">
        <v>36</v>
      </c>
      <c r="C460">
        <v>2016</v>
      </c>
      <c r="D460">
        <v>4</v>
      </c>
      <c r="E460">
        <v>4</v>
      </c>
      <c r="F460">
        <v>0</v>
      </c>
      <c r="G460">
        <v>0</v>
      </c>
      <c r="H460">
        <v>0</v>
      </c>
      <c r="I460">
        <v>0</v>
      </c>
      <c r="J460">
        <v>0</v>
      </c>
      <c r="K460">
        <v>0</v>
      </c>
      <c r="L460">
        <v>0</v>
      </c>
      <c r="M460">
        <v>0</v>
      </c>
      <c r="N460">
        <v>0</v>
      </c>
      <c r="O460">
        <v>0</v>
      </c>
      <c r="P460">
        <v>0</v>
      </c>
      <c r="Q460">
        <v>0</v>
      </c>
      <c r="R460">
        <v>0</v>
      </c>
      <c r="S460">
        <v>0</v>
      </c>
      <c r="T460">
        <v>0</v>
      </c>
      <c r="U460">
        <v>0</v>
      </c>
      <c r="V460" t="s">
        <v>23</v>
      </c>
    </row>
    <row r="461" spans="1:22" hidden="1" x14ac:dyDescent="0.35">
      <c r="A461" t="s">
        <v>32</v>
      </c>
      <c r="B461" t="s">
        <v>36</v>
      </c>
      <c r="C461">
        <v>2016</v>
      </c>
      <c r="D461">
        <v>30</v>
      </c>
      <c r="E461">
        <v>4</v>
      </c>
      <c r="F461">
        <v>0</v>
      </c>
      <c r="G461">
        <v>0</v>
      </c>
      <c r="H461">
        <v>0</v>
      </c>
      <c r="I461">
        <v>0</v>
      </c>
      <c r="J461">
        <v>0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0</v>
      </c>
      <c r="S461">
        <v>0</v>
      </c>
      <c r="T461">
        <v>30</v>
      </c>
      <c r="U461">
        <v>0</v>
      </c>
      <c r="V461" t="s">
        <v>23</v>
      </c>
    </row>
    <row r="462" spans="1:22" hidden="1" x14ac:dyDescent="0.35">
      <c r="A462" t="s">
        <v>78</v>
      </c>
      <c r="B462" t="s">
        <v>36</v>
      </c>
      <c r="C462">
        <v>2016</v>
      </c>
      <c r="D462">
        <v>115</v>
      </c>
      <c r="E462">
        <v>105</v>
      </c>
      <c r="F462">
        <v>10</v>
      </c>
      <c r="G462">
        <v>0</v>
      </c>
      <c r="H462">
        <v>0</v>
      </c>
      <c r="I462">
        <v>0</v>
      </c>
      <c r="J462">
        <v>0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0</v>
      </c>
      <c r="S462">
        <v>0</v>
      </c>
      <c r="T462">
        <v>0</v>
      </c>
      <c r="U462">
        <v>0</v>
      </c>
      <c r="V462" t="s">
        <v>23</v>
      </c>
    </row>
    <row r="463" spans="1:22" hidden="1" x14ac:dyDescent="0.35">
      <c r="A463" t="s">
        <v>79</v>
      </c>
      <c r="B463" t="s">
        <v>36</v>
      </c>
      <c r="C463">
        <v>2016</v>
      </c>
      <c r="D463">
        <v>15</v>
      </c>
      <c r="E463">
        <v>15</v>
      </c>
      <c r="F463">
        <v>0</v>
      </c>
      <c r="G463">
        <v>0</v>
      </c>
      <c r="H463">
        <v>0</v>
      </c>
      <c r="I463">
        <v>0</v>
      </c>
      <c r="J463">
        <v>0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0</v>
      </c>
      <c r="S463">
        <v>0</v>
      </c>
      <c r="T463">
        <v>0</v>
      </c>
      <c r="U463">
        <v>0</v>
      </c>
      <c r="V463" t="s">
        <v>23</v>
      </c>
    </row>
    <row r="464" spans="1:22" hidden="1" x14ac:dyDescent="0.35">
      <c r="A464" t="s">
        <v>33</v>
      </c>
      <c r="B464" t="s">
        <v>36</v>
      </c>
      <c r="C464">
        <v>2016</v>
      </c>
      <c r="D464" s="1">
        <v>8730</v>
      </c>
      <c r="E464" s="1">
        <v>7360</v>
      </c>
      <c r="F464">
        <v>875</v>
      </c>
      <c r="G464">
        <v>80</v>
      </c>
      <c r="H464">
        <v>70</v>
      </c>
      <c r="I464">
        <v>15</v>
      </c>
      <c r="J464">
        <v>20</v>
      </c>
      <c r="K464">
        <v>100</v>
      </c>
      <c r="L464">
        <v>0</v>
      </c>
      <c r="M464">
        <v>0</v>
      </c>
      <c r="N464">
        <v>15</v>
      </c>
      <c r="O464">
        <v>0</v>
      </c>
      <c r="P464">
        <v>10</v>
      </c>
      <c r="Q464">
        <v>40</v>
      </c>
      <c r="R464">
        <v>0</v>
      </c>
      <c r="S464">
        <v>30</v>
      </c>
      <c r="T464">
        <v>120</v>
      </c>
      <c r="U464">
        <v>0</v>
      </c>
      <c r="V464" t="s">
        <v>23</v>
      </c>
    </row>
    <row r="465" spans="1:22" hidden="1" x14ac:dyDescent="0.35">
      <c r="A465" t="s">
        <v>75</v>
      </c>
      <c r="B465" t="s">
        <v>36</v>
      </c>
      <c r="C465">
        <v>2016</v>
      </c>
      <c r="D465">
        <v>190</v>
      </c>
      <c r="E465">
        <v>140</v>
      </c>
      <c r="F465">
        <v>10</v>
      </c>
      <c r="G465">
        <v>20</v>
      </c>
      <c r="H465">
        <v>0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15</v>
      </c>
      <c r="R465">
        <v>0</v>
      </c>
      <c r="S465">
        <v>0</v>
      </c>
      <c r="T465">
        <v>0</v>
      </c>
      <c r="U465">
        <v>0</v>
      </c>
      <c r="V465" t="s">
        <v>23</v>
      </c>
    </row>
    <row r="466" spans="1:22" hidden="1" x14ac:dyDescent="0.35">
      <c r="A466" t="s">
        <v>36</v>
      </c>
      <c r="B466" t="s">
        <v>36</v>
      </c>
      <c r="C466">
        <v>2016</v>
      </c>
      <c r="D466" s="1">
        <v>4248855</v>
      </c>
      <c r="E466" s="1">
        <v>3084215</v>
      </c>
      <c r="F466" s="1">
        <v>316750</v>
      </c>
      <c r="G466" s="1">
        <v>55220</v>
      </c>
      <c r="H466" s="1">
        <v>18400</v>
      </c>
      <c r="I466" s="1">
        <v>9305</v>
      </c>
      <c r="J466" s="1">
        <v>8120</v>
      </c>
      <c r="K466" s="1">
        <v>257085</v>
      </c>
      <c r="L466" s="1">
        <v>2575</v>
      </c>
      <c r="M466" s="1">
        <v>23155</v>
      </c>
      <c r="N466" s="1">
        <v>10905</v>
      </c>
      <c r="O466">
        <v>380</v>
      </c>
      <c r="P466" s="1">
        <v>40660</v>
      </c>
      <c r="Q466" s="1">
        <v>126075</v>
      </c>
      <c r="R466" s="1">
        <v>2895</v>
      </c>
      <c r="S466" s="1">
        <v>10825</v>
      </c>
      <c r="T466" s="1">
        <v>42770</v>
      </c>
      <c r="U466" s="1">
        <v>239520</v>
      </c>
      <c r="V466" t="s">
        <v>23</v>
      </c>
    </row>
    <row r="467" spans="1:22" hidden="1" x14ac:dyDescent="0.35">
      <c r="A467" t="s">
        <v>37</v>
      </c>
      <c r="B467" t="s">
        <v>36</v>
      </c>
      <c r="C467">
        <v>2016</v>
      </c>
      <c r="D467">
        <v>175</v>
      </c>
      <c r="E467">
        <v>145</v>
      </c>
      <c r="F467">
        <v>0</v>
      </c>
      <c r="G467">
        <v>4</v>
      </c>
      <c r="H467">
        <v>0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0</v>
      </c>
      <c r="S467">
        <v>0</v>
      </c>
      <c r="T467">
        <v>25</v>
      </c>
      <c r="U467">
        <v>0</v>
      </c>
      <c r="V467" t="s">
        <v>23</v>
      </c>
    </row>
    <row r="468" spans="1:22" hidden="1" x14ac:dyDescent="0.35">
      <c r="A468" t="s">
        <v>38</v>
      </c>
      <c r="B468" t="s">
        <v>36</v>
      </c>
      <c r="C468">
        <v>2016</v>
      </c>
      <c r="D468">
        <v>215</v>
      </c>
      <c r="E468">
        <v>150</v>
      </c>
      <c r="F468">
        <v>0</v>
      </c>
      <c r="G468">
        <v>0</v>
      </c>
      <c r="H468">
        <v>4</v>
      </c>
      <c r="I468">
        <v>0</v>
      </c>
      <c r="J468">
        <v>0</v>
      </c>
      <c r="K468">
        <v>0</v>
      </c>
      <c r="L468">
        <v>0</v>
      </c>
      <c r="M468">
        <v>0</v>
      </c>
      <c r="N468">
        <v>0</v>
      </c>
      <c r="O468">
        <v>0</v>
      </c>
      <c r="P468">
        <v>0</v>
      </c>
      <c r="Q468">
        <v>35</v>
      </c>
      <c r="R468">
        <v>0</v>
      </c>
      <c r="S468">
        <v>0</v>
      </c>
      <c r="T468">
        <v>30</v>
      </c>
      <c r="U468">
        <v>0</v>
      </c>
      <c r="V468" t="s">
        <v>23</v>
      </c>
    </row>
    <row r="469" spans="1:22" hidden="1" x14ac:dyDescent="0.35">
      <c r="A469" t="s">
        <v>39</v>
      </c>
      <c r="B469" t="s">
        <v>36</v>
      </c>
      <c r="C469">
        <v>2016</v>
      </c>
      <c r="D469">
        <v>10</v>
      </c>
      <c r="E469">
        <v>10</v>
      </c>
      <c r="F469">
        <v>0</v>
      </c>
      <c r="G469">
        <v>0</v>
      </c>
      <c r="H469">
        <v>0</v>
      </c>
      <c r="I469">
        <v>0</v>
      </c>
      <c r="J469">
        <v>0</v>
      </c>
      <c r="K469">
        <v>0</v>
      </c>
      <c r="L469">
        <v>0</v>
      </c>
      <c r="M469">
        <v>0</v>
      </c>
      <c r="N469">
        <v>0</v>
      </c>
      <c r="O469">
        <v>0</v>
      </c>
      <c r="P469">
        <v>0</v>
      </c>
      <c r="Q469">
        <v>0</v>
      </c>
      <c r="R469">
        <v>0</v>
      </c>
      <c r="S469">
        <v>0</v>
      </c>
      <c r="T469">
        <v>0</v>
      </c>
      <c r="U469">
        <v>0</v>
      </c>
      <c r="V469" t="s">
        <v>23</v>
      </c>
    </row>
    <row r="470" spans="1:22" hidden="1" x14ac:dyDescent="0.35">
      <c r="A470" t="s">
        <v>40</v>
      </c>
      <c r="B470" t="s">
        <v>36</v>
      </c>
      <c r="C470">
        <v>2016</v>
      </c>
      <c r="D470">
        <v>25</v>
      </c>
      <c r="E470">
        <v>25</v>
      </c>
      <c r="F470">
        <v>0</v>
      </c>
      <c r="G470">
        <v>0</v>
      </c>
      <c r="H470">
        <v>0</v>
      </c>
      <c r="I470">
        <v>0</v>
      </c>
      <c r="J470">
        <v>0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0</v>
      </c>
      <c r="S470">
        <v>0</v>
      </c>
      <c r="T470">
        <v>0</v>
      </c>
      <c r="U470">
        <v>0</v>
      </c>
      <c r="V470" t="s">
        <v>23</v>
      </c>
    </row>
    <row r="471" spans="1:22" hidden="1" x14ac:dyDescent="0.35">
      <c r="A471" t="s">
        <v>41</v>
      </c>
      <c r="B471" t="s">
        <v>36</v>
      </c>
      <c r="C471">
        <v>2016</v>
      </c>
      <c r="D471">
        <v>135</v>
      </c>
      <c r="E471">
        <v>100</v>
      </c>
      <c r="F471">
        <v>0</v>
      </c>
      <c r="G471">
        <v>0</v>
      </c>
      <c r="H471">
        <v>0</v>
      </c>
      <c r="I471">
        <v>0</v>
      </c>
      <c r="J471">
        <v>0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35</v>
      </c>
      <c r="R471">
        <v>0</v>
      </c>
      <c r="S471">
        <v>0</v>
      </c>
      <c r="T471">
        <v>0</v>
      </c>
      <c r="U471">
        <v>0</v>
      </c>
      <c r="V471" t="s">
        <v>23</v>
      </c>
    </row>
    <row r="472" spans="1:22" hidden="1" x14ac:dyDescent="0.35">
      <c r="A472" t="s">
        <v>77</v>
      </c>
      <c r="B472" t="s">
        <v>36</v>
      </c>
      <c r="C472">
        <v>2016</v>
      </c>
      <c r="D472">
        <v>50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0</v>
      </c>
      <c r="S472">
        <v>0</v>
      </c>
      <c r="T472">
        <v>50</v>
      </c>
      <c r="U472">
        <v>0</v>
      </c>
      <c r="V472" t="s">
        <v>23</v>
      </c>
    </row>
    <row r="473" spans="1:22" hidden="1" x14ac:dyDescent="0.35">
      <c r="A473" t="s">
        <v>42</v>
      </c>
      <c r="B473" t="s">
        <v>36</v>
      </c>
      <c r="C473">
        <v>2016</v>
      </c>
      <c r="D473">
        <v>165</v>
      </c>
      <c r="E473">
        <v>100</v>
      </c>
      <c r="F473">
        <v>25</v>
      </c>
      <c r="G473">
        <v>0</v>
      </c>
      <c r="H473">
        <v>0</v>
      </c>
      <c r="I473">
        <v>0</v>
      </c>
      <c r="J473">
        <v>0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10</v>
      </c>
      <c r="R473">
        <v>0</v>
      </c>
      <c r="S473">
        <v>0</v>
      </c>
      <c r="T473">
        <v>25</v>
      </c>
      <c r="U473">
        <v>0</v>
      </c>
      <c r="V473" t="s">
        <v>23</v>
      </c>
    </row>
    <row r="474" spans="1:22" hidden="1" x14ac:dyDescent="0.35">
      <c r="A474" t="s">
        <v>43</v>
      </c>
      <c r="B474" t="s">
        <v>36</v>
      </c>
      <c r="C474">
        <v>2016</v>
      </c>
      <c r="D474">
        <v>60</v>
      </c>
      <c r="E474">
        <v>30</v>
      </c>
      <c r="F474">
        <v>0</v>
      </c>
      <c r="G474">
        <v>0</v>
      </c>
      <c r="H474">
        <v>0</v>
      </c>
      <c r="I474">
        <v>0</v>
      </c>
      <c r="J474">
        <v>0</v>
      </c>
      <c r="K474">
        <v>0</v>
      </c>
      <c r="L474">
        <v>0</v>
      </c>
      <c r="M474">
        <v>0</v>
      </c>
      <c r="N474">
        <v>0</v>
      </c>
      <c r="O474">
        <v>0</v>
      </c>
      <c r="P474">
        <v>0</v>
      </c>
      <c r="Q474">
        <v>0</v>
      </c>
      <c r="R474">
        <v>0</v>
      </c>
      <c r="S474">
        <v>0</v>
      </c>
      <c r="T474">
        <v>30</v>
      </c>
      <c r="U474">
        <v>0</v>
      </c>
      <c r="V474" t="s">
        <v>23</v>
      </c>
    </row>
    <row r="475" spans="1:22" hidden="1" x14ac:dyDescent="0.35">
      <c r="A475" t="s">
        <v>44</v>
      </c>
      <c r="B475" t="s">
        <v>36</v>
      </c>
      <c r="C475">
        <v>2016</v>
      </c>
      <c r="D475">
        <v>20</v>
      </c>
      <c r="E475">
        <v>20</v>
      </c>
      <c r="F475">
        <v>0</v>
      </c>
      <c r="G475">
        <v>0</v>
      </c>
      <c r="H475">
        <v>0</v>
      </c>
      <c r="I475">
        <v>0</v>
      </c>
      <c r="J475">
        <v>0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0</v>
      </c>
      <c r="S475">
        <v>0</v>
      </c>
      <c r="T475">
        <v>0</v>
      </c>
      <c r="U475">
        <v>0</v>
      </c>
      <c r="V475" t="s">
        <v>23</v>
      </c>
    </row>
    <row r="476" spans="1:22" hidden="1" x14ac:dyDescent="0.35">
      <c r="A476" t="s">
        <v>45</v>
      </c>
      <c r="B476" t="s">
        <v>36</v>
      </c>
      <c r="C476">
        <v>2016</v>
      </c>
      <c r="D476" s="1">
        <v>184475</v>
      </c>
      <c r="E476" s="1">
        <v>154995</v>
      </c>
      <c r="F476" s="1">
        <v>15240</v>
      </c>
      <c r="G476" s="1">
        <v>2915</v>
      </c>
      <c r="H476" s="1">
        <v>1160</v>
      </c>
      <c r="I476" s="1">
        <v>1235</v>
      </c>
      <c r="J476" s="1">
        <v>1095</v>
      </c>
      <c r="K476" s="1">
        <v>1535</v>
      </c>
      <c r="L476">
        <v>4</v>
      </c>
      <c r="M476">
        <v>415</v>
      </c>
      <c r="N476" s="1">
        <v>3335</v>
      </c>
      <c r="O476">
        <v>20</v>
      </c>
      <c r="P476">
        <v>230</v>
      </c>
      <c r="Q476">
        <v>350</v>
      </c>
      <c r="R476">
        <v>20</v>
      </c>
      <c r="S476">
        <v>905</v>
      </c>
      <c r="T476" s="1">
        <v>1020</v>
      </c>
      <c r="U476">
        <v>0</v>
      </c>
      <c r="V476" t="s">
        <v>23</v>
      </c>
    </row>
    <row r="477" spans="1:22" hidden="1" x14ac:dyDescent="0.35">
      <c r="A477" t="s">
        <v>46</v>
      </c>
      <c r="B477" t="s">
        <v>36</v>
      </c>
      <c r="C477">
        <v>2016</v>
      </c>
      <c r="D477">
        <v>160</v>
      </c>
      <c r="E477">
        <v>100</v>
      </c>
      <c r="F477">
        <v>10</v>
      </c>
      <c r="G477">
        <v>10</v>
      </c>
      <c r="H477">
        <v>0</v>
      </c>
      <c r="I477">
        <v>0</v>
      </c>
      <c r="J477">
        <v>0</v>
      </c>
      <c r="K477">
        <v>10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0</v>
      </c>
      <c r="S477">
        <v>0</v>
      </c>
      <c r="T477">
        <v>35</v>
      </c>
      <c r="U477">
        <v>0</v>
      </c>
      <c r="V477" t="s">
        <v>23</v>
      </c>
    </row>
    <row r="478" spans="1:22" hidden="1" x14ac:dyDescent="0.35">
      <c r="A478" t="s">
        <v>74</v>
      </c>
      <c r="B478" t="s">
        <v>36</v>
      </c>
      <c r="C478">
        <v>2016</v>
      </c>
      <c r="D478">
        <v>10</v>
      </c>
      <c r="E478">
        <v>10</v>
      </c>
      <c r="F478">
        <v>0</v>
      </c>
      <c r="G478">
        <v>0</v>
      </c>
      <c r="H478">
        <v>0</v>
      </c>
      <c r="I478">
        <v>0</v>
      </c>
      <c r="J478">
        <v>0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0</v>
      </c>
      <c r="S478">
        <v>0</v>
      </c>
      <c r="T478">
        <v>0</v>
      </c>
      <c r="U478">
        <v>0</v>
      </c>
      <c r="V478" t="s">
        <v>23</v>
      </c>
    </row>
    <row r="479" spans="1:22" hidden="1" x14ac:dyDescent="0.35">
      <c r="A479" t="s">
        <v>47</v>
      </c>
      <c r="B479" t="s">
        <v>36</v>
      </c>
      <c r="C479">
        <v>2016</v>
      </c>
      <c r="D479" s="1">
        <v>52865</v>
      </c>
      <c r="E479" s="1">
        <v>40105</v>
      </c>
      <c r="F479" s="1">
        <v>6785</v>
      </c>
      <c r="G479" s="1">
        <v>1565</v>
      </c>
      <c r="H479">
        <v>635</v>
      </c>
      <c r="I479">
        <v>545</v>
      </c>
      <c r="J479">
        <v>525</v>
      </c>
      <c r="K479">
        <v>430</v>
      </c>
      <c r="L479">
        <v>0</v>
      </c>
      <c r="M479">
        <v>35</v>
      </c>
      <c r="N479" s="1">
        <v>1400</v>
      </c>
      <c r="O479">
        <v>0</v>
      </c>
      <c r="P479">
        <v>35</v>
      </c>
      <c r="Q479">
        <v>165</v>
      </c>
      <c r="R479">
        <v>0</v>
      </c>
      <c r="S479">
        <v>265</v>
      </c>
      <c r="T479">
        <v>375</v>
      </c>
      <c r="U479">
        <v>0</v>
      </c>
      <c r="V479" t="s">
        <v>23</v>
      </c>
    </row>
    <row r="480" spans="1:22" hidden="1" x14ac:dyDescent="0.35">
      <c r="A480" t="s">
        <v>48</v>
      </c>
      <c r="B480" t="s">
        <v>36</v>
      </c>
      <c r="C480">
        <v>2016</v>
      </c>
      <c r="D480">
        <v>500</v>
      </c>
      <c r="E480">
        <v>315</v>
      </c>
      <c r="F480">
        <v>50</v>
      </c>
      <c r="G480">
        <v>30</v>
      </c>
      <c r="H480">
        <v>40</v>
      </c>
      <c r="I480">
        <v>0</v>
      </c>
      <c r="J480">
        <v>10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10</v>
      </c>
      <c r="R480">
        <v>4</v>
      </c>
      <c r="S480">
        <v>0</v>
      </c>
      <c r="T480">
        <v>45</v>
      </c>
      <c r="U480">
        <v>0</v>
      </c>
      <c r="V480" t="s">
        <v>23</v>
      </c>
    </row>
    <row r="481" spans="1:22" hidden="1" x14ac:dyDescent="0.35">
      <c r="A481" t="s">
        <v>50</v>
      </c>
      <c r="B481" t="s">
        <v>36</v>
      </c>
      <c r="C481">
        <v>2016</v>
      </c>
      <c r="D481" s="1">
        <v>134245</v>
      </c>
      <c r="E481" s="1">
        <v>106405</v>
      </c>
      <c r="F481" s="1">
        <v>14855</v>
      </c>
      <c r="G481" s="1">
        <v>3320</v>
      </c>
      <c r="H481" s="1">
        <v>1285</v>
      </c>
      <c r="I481">
        <v>960</v>
      </c>
      <c r="J481">
        <v>885</v>
      </c>
      <c r="K481" s="1">
        <v>2140</v>
      </c>
      <c r="L481">
        <v>125</v>
      </c>
      <c r="M481">
        <v>420</v>
      </c>
      <c r="N481" s="1">
        <v>2355</v>
      </c>
      <c r="O481">
        <v>0</v>
      </c>
      <c r="P481">
        <v>280</v>
      </c>
      <c r="Q481">
        <v>305</v>
      </c>
      <c r="R481">
        <v>0</v>
      </c>
      <c r="S481">
        <v>515</v>
      </c>
      <c r="T481">
        <v>400</v>
      </c>
      <c r="U481">
        <v>0</v>
      </c>
      <c r="V481" t="s">
        <v>23</v>
      </c>
    </row>
    <row r="482" spans="1:22" hidden="1" x14ac:dyDescent="0.35">
      <c r="A482" t="s">
        <v>51</v>
      </c>
      <c r="B482" t="s">
        <v>36</v>
      </c>
      <c r="C482">
        <v>2016</v>
      </c>
      <c r="D482" s="1">
        <v>6990</v>
      </c>
      <c r="E482" s="1">
        <v>5635</v>
      </c>
      <c r="F482">
        <v>420</v>
      </c>
      <c r="G482">
        <v>120</v>
      </c>
      <c r="H482">
        <v>40</v>
      </c>
      <c r="I482">
        <v>0</v>
      </c>
      <c r="J482">
        <v>0</v>
      </c>
      <c r="K482">
        <v>60</v>
      </c>
      <c r="L482">
        <v>0</v>
      </c>
      <c r="M482">
        <v>25</v>
      </c>
      <c r="N482">
        <v>345</v>
      </c>
      <c r="O482">
        <v>15</v>
      </c>
      <c r="P482">
        <v>45</v>
      </c>
      <c r="Q482">
        <v>40</v>
      </c>
      <c r="R482">
        <v>0</v>
      </c>
      <c r="S482">
        <v>15</v>
      </c>
      <c r="T482">
        <v>230</v>
      </c>
      <c r="U482">
        <v>0</v>
      </c>
      <c r="V482" t="s">
        <v>23</v>
      </c>
    </row>
    <row r="483" spans="1:22" hidden="1" x14ac:dyDescent="0.35">
      <c r="A483" t="s">
        <v>52</v>
      </c>
      <c r="B483" t="s">
        <v>36</v>
      </c>
      <c r="C483">
        <v>2016</v>
      </c>
      <c r="D483">
        <v>370</v>
      </c>
      <c r="E483">
        <v>185</v>
      </c>
      <c r="F483">
        <v>35</v>
      </c>
      <c r="G483">
        <v>0</v>
      </c>
      <c r="H483">
        <v>0</v>
      </c>
      <c r="I483">
        <v>0</v>
      </c>
      <c r="J483">
        <v>0</v>
      </c>
      <c r="K483">
        <v>4</v>
      </c>
      <c r="L483">
        <v>0</v>
      </c>
      <c r="M483">
        <v>10</v>
      </c>
      <c r="N483">
        <v>15</v>
      </c>
      <c r="O483">
        <v>0</v>
      </c>
      <c r="P483">
        <v>0</v>
      </c>
      <c r="Q483">
        <v>40</v>
      </c>
      <c r="R483">
        <v>0</v>
      </c>
      <c r="S483">
        <v>0</v>
      </c>
      <c r="T483">
        <v>80</v>
      </c>
      <c r="U483">
        <v>0</v>
      </c>
      <c r="V483" t="s">
        <v>23</v>
      </c>
    </row>
    <row r="484" spans="1:22" hidden="1" x14ac:dyDescent="0.35">
      <c r="A484" t="s">
        <v>53</v>
      </c>
      <c r="B484" t="s">
        <v>36</v>
      </c>
      <c r="C484">
        <v>2016</v>
      </c>
      <c r="D484">
        <v>280</v>
      </c>
      <c r="E484">
        <v>205</v>
      </c>
      <c r="F484">
        <v>25</v>
      </c>
      <c r="G484">
        <v>0</v>
      </c>
      <c r="H484">
        <v>0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20</v>
      </c>
      <c r="O484">
        <v>0</v>
      </c>
      <c r="P484">
        <v>0</v>
      </c>
      <c r="Q484">
        <v>0</v>
      </c>
      <c r="R484">
        <v>0</v>
      </c>
      <c r="S484">
        <v>0</v>
      </c>
      <c r="T484">
        <v>30</v>
      </c>
      <c r="U484">
        <v>0</v>
      </c>
      <c r="V484" t="s">
        <v>23</v>
      </c>
    </row>
    <row r="485" spans="1:22" hidden="1" x14ac:dyDescent="0.35">
      <c r="A485" t="s">
        <v>54</v>
      </c>
      <c r="B485" t="s">
        <v>36</v>
      </c>
      <c r="C485">
        <v>2016</v>
      </c>
      <c r="D485">
        <v>695</v>
      </c>
      <c r="E485">
        <v>630</v>
      </c>
      <c r="F485">
        <v>30</v>
      </c>
      <c r="G485">
        <v>10</v>
      </c>
      <c r="H485">
        <v>0</v>
      </c>
      <c r="I485">
        <v>0</v>
      </c>
      <c r="J485">
        <v>0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0</v>
      </c>
      <c r="S485">
        <v>0</v>
      </c>
      <c r="T485">
        <v>30</v>
      </c>
      <c r="U485">
        <v>0</v>
      </c>
      <c r="V485" t="s">
        <v>23</v>
      </c>
    </row>
    <row r="486" spans="1:22" hidden="1" x14ac:dyDescent="0.35">
      <c r="A486" t="s">
        <v>55</v>
      </c>
      <c r="B486" t="s">
        <v>36</v>
      </c>
      <c r="C486">
        <v>2016</v>
      </c>
      <c r="D486">
        <v>340</v>
      </c>
      <c r="E486">
        <v>245</v>
      </c>
      <c r="F486">
        <v>0</v>
      </c>
      <c r="G486">
        <v>0</v>
      </c>
      <c r="H486">
        <v>0</v>
      </c>
      <c r="I486">
        <v>0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10</v>
      </c>
      <c r="R486">
        <v>20</v>
      </c>
      <c r="S486">
        <v>15</v>
      </c>
      <c r="T486">
        <v>55</v>
      </c>
      <c r="U486">
        <v>0</v>
      </c>
      <c r="V486" t="s">
        <v>23</v>
      </c>
    </row>
    <row r="487" spans="1:22" hidden="1" x14ac:dyDescent="0.35">
      <c r="A487" t="s">
        <v>56</v>
      </c>
      <c r="B487" t="s">
        <v>36</v>
      </c>
      <c r="C487">
        <v>2016</v>
      </c>
      <c r="D487" s="1">
        <v>1180</v>
      </c>
      <c r="E487">
        <v>970</v>
      </c>
      <c r="F487">
        <v>35</v>
      </c>
      <c r="G487">
        <v>40</v>
      </c>
      <c r="H487">
        <v>0</v>
      </c>
      <c r="I487">
        <v>0</v>
      </c>
      <c r="J487">
        <v>0</v>
      </c>
      <c r="K487">
        <v>15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80</v>
      </c>
      <c r="R487">
        <v>0</v>
      </c>
      <c r="S487">
        <v>15</v>
      </c>
      <c r="T487">
        <v>20</v>
      </c>
      <c r="U487">
        <v>0</v>
      </c>
      <c r="V487" t="s">
        <v>23</v>
      </c>
    </row>
    <row r="488" spans="1:22" hidden="1" x14ac:dyDescent="0.35">
      <c r="A488" t="s">
        <v>57</v>
      </c>
      <c r="B488" t="s">
        <v>36</v>
      </c>
      <c r="C488">
        <v>2016</v>
      </c>
      <c r="D488">
        <v>695</v>
      </c>
      <c r="E488">
        <v>435</v>
      </c>
      <c r="F488">
        <v>85</v>
      </c>
      <c r="G488">
        <v>0</v>
      </c>
      <c r="H488">
        <v>0</v>
      </c>
      <c r="I488">
        <v>0</v>
      </c>
      <c r="J488">
        <v>0</v>
      </c>
      <c r="K488">
        <v>25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40</v>
      </c>
      <c r="R488">
        <v>15</v>
      </c>
      <c r="S488">
        <v>0</v>
      </c>
      <c r="T488">
        <v>95</v>
      </c>
      <c r="U488">
        <v>0</v>
      </c>
      <c r="V488" t="s">
        <v>23</v>
      </c>
    </row>
    <row r="489" spans="1:22" hidden="1" x14ac:dyDescent="0.35">
      <c r="A489" t="s">
        <v>58</v>
      </c>
      <c r="B489" t="s">
        <v>36</v>
      </c>
      <c r="C489">
        <v>2016</v>
      </c>
      <c r="D489">
        <v>20</v>
      </c>
      <c r="E489">
        <v>0</v>
      </c>
      <c r="F489">
        <v>0</v>
      </c>
      <c r="G489">
        <v>0</v>
      </c>
      <c r="H489">
        <v>0</v>
      </c>
      <c r="I489">
        <v>0</v>
      </c>
      <c r="J489">
        <v>0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0</v>
      </c>
      <c r="S489">
        <v>0</v>
      </c>
      <c r="T489">
        <v>20</v>
      </c>
      <c r="U489">
        <v>0</v>
      </c>
      <c r="V489" t="s">
        <v>23</v>
      </c>
    </row>
    <row r="490" spans="1:22" hidden="1" x14ac:dyDescent="0.35">
      <c r="A490" t="s">
        <v>59</v>
      </c>
      <c r="B490" t="s">
        <v>36</v>
      </c>
      <c r="C490">
        <v>2016</v>
      </c>
      <c r="D490">
        <v>35</v>
      </c>
      <c r="E490">
        <v>4</v>
      </c>
      <c r="F490">
        <v>0</v>
      </c>
      <c r="G490">
        <v>15</v>
      </c>
      <c r="H490">
        <v>0</v>
      </c>
      <c r="I490">
        <v>0</v>
      </c>
      <c r="J490">
        <v>0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0</v>
      </c>
      <c r="S490">
        <v>0</v>
      </c>
      <c r="T490">
        <v>15</v>
      </c>
      <c r="U490">
        <v>0</v>
      </c>
      <c r="V490" t="s">
        <v>23</v>
      </c>
    </row>
    <row r="491" spans="1:22" hidden="1" x14ac:dyDescent="0.35">
      <c r="A491" t="s">
        <v>62</v>
      </c>
      <c r="B491" t="s">
        <v>36</v>
      </c>
      <c r="C491">
        <v>2016</v>
      </c>
      <c r="D491">
        <v>145</v>
      </c>
      <c r="E491">
        <v>130</v>
      </c>
      <c r="F491">
        <v>0</v>
      </c>
      <c r="G491">
        <v>0</v>
      </c>
      <c r="H491">
        <v>0</v>
      </c>
      <c r="I491">
        <v>0</v>
      </c>
      <c r="J491">
        <v>0</v>
      </c>
      <c r="K491">
        <v>4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0</v>
      </c>
      <c r="S491">
        <v>0</v>
      </c>
      <c r="T491">
        <v>10</v>
      </c>
      <c r="U491">
        <v>0</v>
      </c>
      <c r="V491" t="s">
        <v>23</v>
      </c>
    </row>
    <row r="492" spans="1:22" hidden="1" x14ac:dyDescent="0.35">
      <c r="A492" t="s">
        <v>63</v>
      </c>
      <c r="B492" t="s">
        <v>36</v>
      </c>
      <c r="C492">
        <v>2016</v>
      </c>
      <c r="D492">
        <v>210</v>
      </c>
      <c r="E492">
        <v>70</v>
      </c>
      <c r="F492">
        <v>65</v>
      </c>
      <c r="G492">
        <v>0</v>
      </c>
      <c r="H492">
        <v>0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0</v>
      </c>
      <c r="S492">
        <v>0</v>
      </c>
      <c r="T492">
        <v>75</v>
      </c>
      <c r="U492">
        <v>0</v>
      </c>
      <c r="V492" t="s">
        <v>23</v>
      </c>
    </row>
    <row r="493" spans="1:22" hidden="1" x14ac:dyDescent="0.35">
      <c r="A493" t="s">
        <v>64</v>
      </c>
      <c r="B493" t="s">
        <v>36</v>
      </c>
      <c r="C493">
        <v>2016</v>
      </c>
      <c r="D493">
        <v>130</v>
      </c>
      <c r="E493">
        <v>45</v>
      </c>
      <c r="F493">
        <v>0</v>
      </c>
      <c r="G493">
        <v>30</v>
      </c>
      <c r="H493">
        <v>30</v>
      </c>
      <c r="I493">
        <v>0</v>
      </c>
      <c r="J493">
        <v>0</v>
      </c>
      <c r="K493">
        <v>0</v>
      </c>
      <c r="L493">
        <v>0</v>
      </c>
      <c r="M493">
        <v>0</v>
      </c>
      <c r="N493">
        <v>0</v>
      </c>
      <c r="O493">
        <v>0</v>
      </c>
      <c r="P493">
        <v>0</v>
      </c>
      <c r="Q493">
        <v>0</v>
      </c>
      <c r="R493">
        <v>0</v>
      </c>
      <c r="S493">
        <v>0</v>
      </c>
      <c r="T493">
        <v>25</v>
      </c>
      <c r="U493">
        <v>0</v>
      </c>
      <c r="V493" t="s">
        <v>23</v>
      </c>
    </row>
    <row r="494" spans="1:22" hidden="1" x14ac:dyDescent="0.35">
      <c r="A494" t="s">
        <v>65</v>
      </c>
      <c r="B494" t="s">
        <v>36</v>
      </c>
      <c r="C494">
        <v>2016</v>
      </c>
      <c r="D494">
        <v>20</v>
      </c>
      <c r="E494">
        <v>20</v>
      </c>
      <c r="F494">
        <v>0</v>
      </c>
      <c r="G494">
        <v>0</v>
      </c>
      <c r="H494">
        <v>0</v>
      </c>
      <c r="I494">
        <v>0</v>
      </c>
      <c r="J494">
        <v>0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0</v>
      </c>
      <c r="S494">
        <v>0</v>
      </c>
      <c r="T494">
        <v>0</v>
      </c>
      <c r="U494">
        <v>0</v>
      </c>
      <c r="V494" t="s">
        <v>23</v>
      </c>
    </row>
    <row r="495" spans="1:22" hidden="1" x14ac:dyDescent="0.35">
      <c r="A495" t="s">
        <v>66</v>
      </c>
      <c r="B495" t="s">
        <v>36</v>
      </c>
      <c r="C495">
        <v>2016</v>
      </c>
      <c r="D495">
        <v>10</v>
      </c>
      <c r="E495">
        <v>0</v>
      </c>
      <c r="F495">
        <v>10</v>
      </c>
      <c r="G495">
        <v>0</v>
      </c>
      <c r="H495">
        <v>0</v>
      </c>
      <c r="I495">
        <v>0</v>
      </c>
      <c r="J495">
        <v>0</v>
      </c>
      <c r="K495">
        <v>0</v>
      </c>
      <c r="L495">
        <v>0</v>
      </c>
      <c r="M495">
        <v>0</v>
      </c>
      <c r="N495">
        <v>0</v>
      </c>
      <c r="O495">
        <v>0</v>
      </c>
      <c r="P495">
        <v>0</v>
      </c>
      <c r="Q495">
        <v>0</v>
      </c>
      <c r="R495">
        <v>0</v>
      </c>
      <c r="S495">
        <v>0</v>
      </c>
      <c r="T495">
        <v>0</v>
      </c>
      <c r="U495">
        <v>0</v>
      </c>
      <c r="V495" t="s">
        <v>23</v>
      </c>
    </row>
    <row r="496" spans="1:22" hidden="1" x14ac:dyDescent="0.35">
      <c r="A496" t="s">
        <v>68</v>
      </c>
      <c r="B496" t="s">
        <v>36</v>
      </c>
      <c r="C496">
        <v>2016</v>
      </c>
      <c r="D496">
        <v>635</v>
      </c>
      <c r="E496">
        <v>465</v>
      </c>
      <c r="F496">
        <v>115</v>
      </c>
      <c r="G496">
        <v>40</v>
      </c>
      <c r="H496">
        <v>0</v>
      </c>
      <c r="I496">
        <v>10</v>
      </c>
      <c r="J496">
        <v>0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4</v>
      </c>
      <c r="R496">
        <v>0</v>
      </c>
      <c r="S496">
        <v>0</v>
      </c>
      <c r="T496">
        <v>0</v>
      </c>
      <c r="U496">
        <v>0</v>
      </c>
      <c r="V496" t="s">
        <v>23</v>
      </c>
    </row>
    <row r="497" spans="1:22" hidden="1" x14ac:dyDescent="0.35">
      <c r="A497" t="s">
        <v>69</v>
      </c>
      <c r="B497" t="s">
        <v>36</v>
      </c>
      <c r="C497">
        <v>2016</v>
      </c>
      <c r="D497">
        <v>20</v>
      </c>
      <c r="E497">
        <v>20</v>
      </c>
      <c r="F497">
        <v>0</v>
      </c>
      <c r="G497">
        <v>0</v>
      </c>
      <c r="H497">
        <v>0</v>
      </c>
      <c r="I497">
        <v>0</v>
      </c>
      <c r="J497">
        <v>0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0</v>
      </c>
      <c r="S497">
        <v>0</v>
      </c>
      <c r="T497">
        <v>0</v>
      </c>
      <c r="U497">
        <v>0</v>
      </c>
      <c r="V497" t="s">
        <v>23</v>
      </c>
    </row>
    <row r="498" spans="1:22" hidden="1" x14ac:dyDescent="0.35">
      <c r="A498" t="s">
        <v>70</v>
      </c>
      <c r="B498" t="s">
        <v>36</v>
      </c>
      <c r="C498">
        <v>2016</v>
      </c>
      <c r="D498" s="1">
        <v>67960</v>
      </c>
      <c r="E498" s="1">
        <v>58690</v>
      </c>
      <c r="F498" s="1">
        <v>5180</v>
      </c>
      <c r="G498">
        <v>755</v>
      </c>
      <c r="H498">
        <v>210</v>
      </c>
      <c r="I498">
        <v>325</v>
      </c>
      <c r="J498">
        <v>505</v>
      </c>
      <c r="K498">
        <v>645</v>
      </c>
      <c r="L498">
        <v>0</v>
      </c>
      <c r="M498">
        <v>110</v>
      </c>
      <c r="N498">
        <v>940</v>
      </c>
      <c r="O498">
        <v>15</v>
      </c>
      <c r="P498">
        <v>35</v>
      </c>
      <c r="Q498">
        <v>115</v>
      </c>
      <c r="R498">
        <v>10</v>
      </c>
      <c r="S498">
        <v>260</v>
      </c>
      <c r="T498">
        <v>165</v>
      </c>
      <c r="U498">
        <v>0</v>
      </c>
      <c r="V498" t="s">
        <v>23</v>
      </c>
    </row>
    <row r="499" spans="1:22" hidden="1" x14ac:dyDescent="0.35">
      <c r="A499" t="s">
        <v>71</v>
      </c>
      <c r="B499" t="s">
        <v>36</v>
      </c>
      <c r="C499">
        <v>2016</v>
      </c>
      <c r="D499">
        <v>60</v>
      </c>
      <c r="E499">
        <v>20</v>
      </c>
      <c r="F499">
        <v>15</v>
      </c>
      <c r="G499">
        <v>0</v>
      </c>
      <c r="H499">
        <v>0</v>
      </c>
      <c r="I499">
        <v>0</v>
      </c>
      <c r="J499">
        <v>0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0</v>
      </c>
      <c r="S499">
        <v>0</v>
      </c>
      <c r="T499">
        <v>25</v>
      </c>
      <c r="U499">
        <v>0</v>
      </c>
      <c r="V499" t="s">
        <v>23</v>
      </c>
    </row>
    <row r="500" spans="1:22" hidden="1" x14ac:dyDescent="0.35">
      <c r="A500" t="s">
        <v>72</v>
      </c>
      <c r="B500" t="s">
        <v>36</v>
      </c>
      <c r="C500">
        <v>2016</v>
      </c>
      <c r="D500">
        <v>45</v>
      </c>
      <c r="E500">
        <v>45</v>
      </c>
      <c r="F500">
        <v>0</v>
      </c>
      <c r="G500">
        <v>0</v>
      </c>
      <c r="H500">
        <v>0</v>
      </c>
      <c r="I500">
        <v>0</v>
      </c>
      <c r="J500">
        <v>0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0</v>
      </c>
      <c r="S500">
        <v>0</v>
      </c>
      <c r="T500">
        <v>0</v>
      </c>
      <c r="U500">
        <v>0</v>
      </c>
      <c r="V500" t="s">
        <v>23</v>
      </c>
    </row>
    <row r="501" spans="1:22" hidden="1" x14ac:dyDescent="0.35">
      <c r="A501" t="s">
        <v>28</v>
      </c>
      <c r="B501" t="s">
        <v>37</v>
      </c>
      <c r="C501">
        <v>2016</v>
      </c>
      <c r="D501">
        <v>15</v>
      </c>
      <c r="E501">
        <v>15</v>
      </c>
      <c r="F501">
        <v>0</v>
      </c>
      <c r="G501">
        <v>0</v>
      </c>
      <c r="H501">
        <v>0</v>
      </c>
      <c r="I501">
        <v>0</v>
      </c>
      <c r="J501">
        <v>0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0</v>
      </c>
      <c r="S501">
        <v>0</v>
      </c>
      <c r="T501">
        <v>0</v>
      </c>
      <c r="U501">
        <v>0</v>
      </c>
      <c r="V501" t="s">
        <v>23</v>
      </c>
    </row>
    <row r="502" spans="1:22" hidden="1" x14ac:dyDescent="0.35">
      <c r="A502" t="s">
        <v>30</v>
      </c>
      <c r="B502" t="s">
        <v>37</v>
      </c>
      <c r="C502">
        <v>2016</v>
      </c>
      <c r="D502" s="1">
        <v>10545</v>
      </c>
      <c r="E502" s="1">
        <v>8960</v>
      </c>
      <c r="F502">
        <v>980</v>
      </c>
      <c r="G502">
        <v>190</v>
      </c>
      <c r="H502">
        <v>105</v>
      </c>
      <c r="I502">
        <v>35</v>
      </c>
      <c r="J502">
        <v>90</v>
      </c>
      <c r="K502">
        <v>15</v>
      </c>
      <c r="L502">
        <v>0</v>
      </c>
      <c r="M502">
        <v>0</v>
      </c>
      <c r="N502">
        <v>0</v>
      </c>
      <c r="O502">
        <v>0</v>
      </c>
      <c r="P502">
        <v>75</v>
      </c>
      <c r="Q502">
        <v>4</v>
      </c>
      <c r="R502">
        <v>0</v>
      </c>
      <c r="S502">
        <v>55</v>
      </c>
      <c r="T502">
        <v>40</v>
      </c>
      <c r="U502">
        <v>0</v>
      </c>
      <c r="V502" t="s">
        <v>23</v>
      </c>
    </row>
    <row r="503" spans="1:22" hidden="1" x14ac:dyDescent="0.35">
      <c r="A503" t="s">
        <v>32</v>
      </c>
      <c r="B503" t="s">
        <v>37</v>
      </c>
      <c r="C503">
        <v>2016</v>
      </c>
      <c r="D503">
        <v>4</v>
      </c>
      <c r="E503">
        <v>4</v>
      </c>
      <c r="F503">
        <v>0</v>
      </c>
      <c r="G503">
        <v>0</v>
      </c>
      <c r="H503">
        <v>0</v>
      </c>
      <c r="I503">
        <v>0</v>
      </c>
      <c r="J503">
        <v>0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0</v>
      </c>
      <c r="S503">
        <v>0</v>
      </c>
      <c r="T503">
        <v>0</v>
      </c>
      <c r="U503">
        <v>0</v>
      </c>
      <c r="V503" t="s">
        <v>23</v>
      </c>
    </row>
    <row r="504" spans="1:22" hidden="1" x14ac:dyDescent="0.35">
      <c r="A504" t="s">
        <v>33</v>
      </c>
      <c r="B504" t="s">
        <v>37</v>
      </c>
      <c r="C504">
        <v>2016</v>
      </c>
      <c r="D504">
        <v>95</v>
      </c>
      <c r="E504">
        <v>70</v>
      </c>
      <c r="F504">
        <v>10</v>
      </c>
      <c r="G504">
        <v>0</v>
      </c>
      <c r="H504">
        <v>0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0</v>
      </c>
      <c r="S504">
        <v>0</v>
      </c>
      <c r="T504">
        <v>15</v>
      </c>
      <c r="U504">
        <v>0</v>
      </c>
      <c r="V504" t="s">
        <v>23</v>
      </c>
    </row>
    <row r="505" spans="1:22" hidden="1" x14ac:dyDescent="0.35">
      <c r="A505" t="s">
        <v>75</v>
      </c>
      <c r="B505" t="s">
        <v>37</v>
      </c>
      <c r="C505">
        <v>2016</v>
      </c>
      <c r="D505">
        <v>255</v>
      </c>
      <c r="E505">
        <v>235</v>
      </c>
      <c r="F505">
        <v>20</v>
      </c>
      <c r="G505">
        <v>0</v>
      </c>
      <c r="H505">
        <v>0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0</v>
      </c>
      <c r="S505">
        <v>0</v>
      </c>
      <c r="T505">
        <v>0</v>
      </c>
      <c r="U505">
        <v>0</v>
      </c>
      <c r="V505" t="s">
        <v>23</v>
      </c>
    </row>
    <row r="506" spans="1:22" hidden="1" x14ac:dyDescent="0.35">
      <c r="A506" t="s">
        <v>36</v>
      </c>
      <c r="B506" t="s">
        <v>37</v>
      </c>
      <c r="C506">
        <v>2016</v>
      </c>
      <c r="D506">
        <v>60</v>
      </c>
      <c r="E506">
        <v>40</v>
      </c>
      <c r="F506">
        <v>0</v>
      </c>
      <c r="G506">
        <v>0</v>
      </c>
      <c r="H506">
        <v>0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0</v>
      </c>
      <c r="S506">
        <v>0</v>
      </c>
      <c r="T506">
        <v>25</v>
      </c>
      <c r="U506">
        <v>0</v>
      </c>
      <c r="V506" t="s">
        <v>23</v>
      </c>
    </row>
    <row r="507" spans="1:22" hidden="1" x14ac:dyDescent="0.35">
      <c r="A507" t="s">
        <v>37</v>
      </c>
      <c r="B507" t="s">
        <v>37</v>
      </c>
      <c r="C507">
        <v>2016</v>
      </c>
      <c r="D507" s="1">
        <v>32635</v>
      </c>
      <c r="E507" s="1">
        <v>24495</v>
      </c>
      <c r="F507" s="1">
        <v>2730</v>
      </c>
      <c r="G507">
        <v>675</v>
      </c>
      <c r="H507">
        <v>465</v>
      </c>
      <c r="I507">
        <v>345</v>
      </c>
      <c r="J507">
        <v>305</v>
      </c>
      <c r="K507">
        <v>90</v>
      </c>
      <c r="L507">
        <v>0</v>
      </c>
      <c r="M507">
        <v>15</v>
      </c>
      <c r="N507">
        <v>0</v>
      </c>
      <c r="O507">
        <v>0</v>
      </c>
      <c r="P507">
        <v>175</v>
      </c>
      <c r="Q507">
        <v>880</v>
      </c>
      <c r="R507">
        <v>0</v>
      </c>
      <c r="S507">
        <v>90</v>
      </c>
      <c r="T507">
        <v>450</v>
      </c>
      <c r="U507" s="1">
        <v>1915</v>
      </c>
      <c r="V507" t="s">
        <v>23</v>
      </c>
    </row>
    <row r="508" spans="1:22" hidden="1" x14ac:dyDescent="0.35">
      <c r="A508" t="s">
        <v>39</v>
      </c>
      <c r="B508" t="s">
        <v>37</v>
      </c>
      <c r="C508">
        <v>2016</v>
      </c>
      <c r="D508">
        <v>340</v>
      </c>
      <c r="E508">
        <v>275</v>
      </c>
      <c r="F508">
        <v>30</v>
      </c>
      <c r="G508">
        <v>30</v>
      </c>
      <c r="H508">
        <v>0</v>
      </c>
      <c r="I508">
        <v>10</v>
      </c>
      <c r="J508">
        <v>0</v>
      </c>
      <c r="K508">
        <v>0</v>
      </c>
      <c r="L508">
        <v>0</v>
      </c>
      <c r="M508">
        <v>0</v>
      </c>
      <c r="N508">
        <v>0</v>
      </c>
      <c r="O508">
        <v>0</v>
      </c>
      <c r="P508">
        <v>0</v>
      </c>
      <c r="Q508">
        <v>0</v>
      </c>
      <c r="R508">
        <v>0</v>
      </c>
      <c r="S508">
        <v>0</v>
      </c>
      <c r="T508">
        <v>0</v>
      </c>
      <c r="U508">
        <v>0</v>
      </c>
      <c r="V508" t="s">
        <v>23</v>
      </c>
    </row>
    <row r="509" spans="1:22" hidden="1" x14ac:dyDescent="0.35">
      <c r="A509" t="s">
        <v>41</v>
      </c>
      <c r="B509" t="s">
        <v>37</v>
      </c>
      <c r="C509">
        <v>2016</v>
      </c>
      <c r="D509" s="1">
        <v>1505</v>
      </c>
      <c r="E509">
        <v>990</v>
      </c>
      <c r="F509">
        <v>220</v>
      </c>
      <c r="G509">
        <v>165</v>
      </c>
      <c r="H509">
        <v>4</v>
      </c>
      <c r="I509">
        <v>0</v>
      </c>
      <c r="J509">
        <v>45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10</v>
      </c>
      <c r="R509">
        <v>0</v>
      </c>
      <c r="S509">
        <v>0</v>
      </c>
      <c r="T509">
        <v>70</v>
      </c>
      <c r="U509">
        <v>0</v>
      </c>
      <c r="V509" t="s">
        <v>23</v>
      </c>
    </row>
    <row r="510" spans="1:22" hidden="1" x14ac:dyDescent="0.35">
      <c r="A510" t="s">
        <v>43</v>
      </c>
      <c r="B510" t="s">
        <v>37</v>
      </c>
      <c r="C510">
        <v>2016</v>
      </c>
      <c r="D510">
        <v>20</v>
      </c>
      <c r="E510">
        <v>20</v>
      </c>
      <c r="F510">
        <v>0</v>
      </c>
      <c r="G510">
        <v>0</v>
      </c>
      <c r="H510">
        <v>0</v>
      </c>
      <c r="I510">
        <v>0</v>
      </c>
      <c r="J510">
        <v>0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0</v>
      </c>
      <c r="S510">
        <v>0</v>
      </c>
      <c r="T510">
        <v>0</v>
      </c>
      <c r="U510">
        <v>0</v>
      </c>
      <c r="V510" t="s">
        <v>23</v>
      </c>
    </row>
    <row r="511" spans="1:22" hidden="1" x14ac:dyDescent="0.35">
      <c r="A511" t="s">
        <v>46</v>
      </c>
      <c r="B511" t="s">
        <v>37</v>
      </c>
      <c r="C511">
        <v>2016</v>
      </c>
      <c r="D511">
        <v>10</v>
      </c>
      <c r="E511">
        <v>10</v>
      </c>
      <c r="F511">
        <v>0</v>
      </c>
      <c r="G511">
        <v>0</v>
      </c>
      <c r="H511">
        <v>0</v>
      </c>
      <c r="I511">
        <v>0</v>
      </c>
      <c r="J511">
        <v>0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0</v>
      </c>
      <c r="S511">
        <v>0</v>
      </c>
      <c r="T511">
        <v>0</v>
      </c>
      <c r="U511">
        <v>0</v>
      </c>
      <c r="V511" t="s">
        <v>23</v>
      </c>
    </row>
    <row r="512" spans="1:22" hidden="1" x14ac:dyDescent="0.35">
      <c r="A512" t="s">
        <v>47</v>
      </c>
      <c r="B512" t="s">
        <v>37</v>
      </c>
      <c r="C512">
        <v>2016</v>
      </c>
      <c r="D512">
        <v>4</v>
      </c>
      <c r="E512">
        <v>4</v>
      </c>
      <c r="F512">
        <v>0</v>
      </c>
      <c r="G512">
        <v>0</v>
      </c>
      <c r="H512">
        <v>0</v>
      </c>
      <c r="I512">
        <v>0</v>
      </c>
      <c r="J512">
        <v>0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0</v>
      </c>
      <c r="S512">
        <v>0</v>
      </c>
      <c r="T512">
        <v>0</v>
      </c>
      <c r="U512">
        <v>0</v>
      </c>
      <c r="V512" t="s">
        <v>23</v>
      </c>
    </row>
    <row r="513" spans="1:22" hidden="1" x14ac:dyDescent="0.35">
      <c r="A513" t="s">
        <v>48</v>
      </c>
      <c r="B513" t="s">
        <v>37</v>
      </c>
      <c r="C513">
        <v>2016</v>
      </c>
      <c r="D513">
        <v>10</v>
      </c>
      <c r="E513">
        <v>10</v>
      </c>
      <c r="F513">
        <v>0</v>
      </c>
      <c r="G513">
        <v>0</v>
      </c>
      <c r="H513">
        <v>0</v>
      </c>
      <c r="I513">
        <v>0</v>
      </c>
      <c r="J513">
        <v>0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0</v>
      </c>
      <c r="S513">
        <v>0</v>
      </c>
      <c r="T513">
        <v>0</v>
      </c>
      <c r="U513">
        <v>0</v>
      </c>
      <c r="V513" t="s">
        <v>23</v>
      </c>
    </row>
    <row r="514" spans="1:22" hidden="1" x14ac:dyDescent="0.35">
      <c r="A514" t="s">
        <v>53</v>
      </c>
      <c r="B514" t="s">
        <v>37</v>
      </c>
      <c r="C514">
        <v>2016</v>
      </c>
      <c r="D514">
        <v>70</v>
      </c>
      <c r="E514">
        <v>70</v>
      </c>
      <c r="F514">
        <v>0</v>
      </c>
      <c r="G514">
        <v>0</v>
      </c>
      <c r="H514">
        <v>0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0</v>
      </c>
      <c r="S514">
        <v>0</v>
      </c>
      <c r="T514">
        <v>0</v>
      </c>
      <c r="U514">
        <v>0</v>
      </c>
      <c r="V514" t="s">
        <v>23</v>
      </c>
    </row>
    <row r="515" spans="1:22" hidden="1" x14ac:dyDescent="0.35">
      <c r="A515" t="s">
        <v>54</v>
      </c>
      <c r="B515" t="s">
        <v>37</v>
      </c>
      <c r="C515">
        <v>2016</v>
      </c>
      <c r="D515">
        <v>25</v>
      </c>
      <c r="E515">
        <v>25</v>
      </c>
      <c r="F515">
        <v>0</v>
      </c>
      <c r="G515">
        <v>0</v>
      </c>
      <c r="H515">
        <v>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0</v>
      </c>
      <c r="S515">
        <v>0</v>
      </c>
      <c r="T515">
        <v>0</v>
      </c>
      <c r="U515">
        <v>0</v>
      </c>
      <c r="V515" t="s">
        <v>23</v>
      </c>
    </row>
    <row r="516" spans="1:22" hidden="1" x14ac:dyDescent="0.35">
      <c r="A516" t="s">
        <v>55</v>
      </c>
      <c r="B516" t="s">
        <v>37</v>
      </c>
      <c r="C516">
        <v>2016</v>
      </c>
      <c r="D516">
        <v>15</v>
      </c>
      <c r="E516">
        <v>0</v>
      </c>
      <c r="F516">
        <v>0</v>
      </c>
      <c r="G516">
        <v>15</v>
      </c>
      <c r="H516">
        <v>0</v>
      </c>
      <c r="I516">
        <v>0</v>
      </c>
      <c r="J516">
        <v>0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0</v>
      </c>
      <c r="S516">
        <v>0</v>
      </c>
      <c r="T516">
        <v>0</v>
      </c>
      <c r="U516">
        <v>0</v>
      </c>
      <c r="V516" t="s">
        <v>23</v>
      </c>
    </row>
    <row r="517" spans="1:22" hidden="1" x14ac:dyDescent="0.35">
      <c r="A517" t="s">
        <v>57</v>
      </c>
      <c r="B517" t="s">
        <v>37</v>
      </c>
      <c r="C517">
        <v>2016</v>
      </c>
      <c r="D517">
        <v>20</v>
      </c>
      <c r="E517">
        <v>0</v>
      </c>
      <c r="F517">
        <v>0</v>
      </c>
      <c r="G517">
        <v>0</v>
      </c>
      <c r="H517">
        <v>0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0</v>
      </c>
      <c r="S517">
        <v>0</v>
      </c>
      <c r="T517">
        <v>20</v>
      </c>
      <c r="U517">
        <v>0</v>
      </c>
      <c r="V517" t="s">
        <v>23</v>
      </c>
    </row>
    <row r="518" spans="1:22" hidden="1" x14ac:dyDescent="0.35">
      <c r="A518" t="s">
        <v>63</v>
      </c>
      <c r="B518" t="s">
        <v>37</v>
      </c>
      <c r="C518">
        <v>2016</v>
      </c>
      <c r="D518">
        <v>35</v>
      </c>
      <c r="E518">
        <v>0</v>
      </c>
      <c r="F518">
        <v>35</v>
      </c>
      <c r="G518">
        <v>0</v>
      </c>
      <c r="H518">
        <v>0</v>
      </c>
      <c r="I518">
        <v>0</v>
      </c>
      <c r="J518">
        <v>0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0</v>
      </c>
      <c r="S518">
        <v>0</v>
      </c>
      <c r="T518">
        <v>0</v>
      </c>
      <c r="U518">
        <v>0</v>
      </c>
      <c r="V518" t="s">
        <v>23</v>
      </c>
    </row>
    <row r="519" spans="1:22" hidden="1" x14ac:dyDescent="0.35">
      <c r="A519" t="s">
        <v>64</v>
      </c>
      <c r="B519" t="s">
        <v>37</v>
      </c>
      <c r="C519">
        <v>2016</v>
      </c>
      <c r="D519">
        <v>170</v>
      </c>
      <c r="E519">
        <v>125</v>
      </c>
      <c r="F519">
        <v>45</v>
      </c>
      <c r="G519">
        <v>0</v>
      </c>
      <c r="H519">
        <v>0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0</v>
      </c>
      <c r="S519">
        <v>0</v>
      </c>
      <c r="T519">
        <v>0</v>
      </c>
      <c r="U519">
        <v>0</v>
      </c>
      <c r="V519" t="s">
        <v>23</v>
      </c>
    </row>
    <row r="520" spans="1:22" hidden="1" x14ac:dyDescent="0.35">
      <c r="A520" t="s">
        <v>66</v>
      </c>
      <c r="B520" t="s">
        <v>37</v>
      </c>
      <c r="C520">
        <v>2016</v>
      </c>
      <c r="D520">
        <v>4</v>
      </c>
      <c r="E520">
        <v>4</v>
      </c>
      <c r="F520">
        <v>0</v>
      </c>
      <c r="G520">
        <v>0</v>
      </c>
      <c r="H520">
        <v>0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0</v>
      </c>
      <c r="S520">
        <v>0</v>
      </c>
      <c r="T520">
        <v>0</v>
      </c>
      <c r="U520">
        <v>0</v>
      </c>
      <c r="V520" t="s">
        <v>23</v>
      </c>
    </row>
    <row r="521" spans="1:22" hidden="1" x14ac:dyDescent="0.35">
      <c r="A521" t="s">
        <v>68</v>
      </c>
      <c r="B521" t="s">
        <v>37</v>
      </c>
      <c r="C521">
        <v>2016</v>
      </c>
      <c r="D521">
        <v>255</v>
      </c>
      <c r="E521">
        <v>175</v>
      </c>
      <c r="F521">
        <v>60</v>
      </c>
      <c r="G521">
        <v>0</v>
      </c>
      <c r="H521">
        <v>20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0</v>
      </c>
      <c r="S521">
        <v>0</v>
      </c>
      <c r="T521">
        <v>0</v>
      </c>
      <c r="U521">
        <v>0</v>
      </c>
      <c r="V521" t="s">
        <v>23</v>
      </c>
    </row>
    <row r="522" spans="1:22" hidden="1" x14ac:dyDescent="0.35">
      <c r="A522" t="s">
        <v>70</v>
      </c>
      <c r="B522" t="s">
        <v>37</v>
      </c>
      <c r="C522">
        <v>2016</v>
      </c>
      <c r="D522">
        <v>4</v>
      </c>
      <c r="E522">
        <v>4</v>
      </c>
      <c r="F522">
        <v>0</v>
      </c>
      <c r="G522">
        <v>0</v>
      </c>
      <c r="H522">
        <v>0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0</v>
      </c>
      <c r="S522">
        <v>0</v>
      </c>
      <c r="T522">
        <v>0</v>
      </c>
      <c r="U522">
        <v>0</v>
      </c>
      <c r="V522" t="s">
        <v>23</v>
      </c>
    </row>
    <row r="523" spans="1:22" hidden="1" x14ac:dyDescent="0.35">
      <c r="A523" t="s">
        <v>51</v>
      </c>
      <c r="B523" t="s">
        <v>41</v>
      </c>
      <c r="C523">
        <v>2016</v>
      </c>
      <c r="D523">
        <v>20</v>
      </c>
      <c r="E523">
        <v>10</v>
      </c>
      <c r="F523">
        <v>0</v>
      </c>
      <c r="G523">
        <v>0</v>
      </c>
      <c r="H523">
        <v>0</v>
      </c>
      <c r="I523">
        <v>0</v>
      </c>
      <c r="J523">
        <v>0</v>
      </c>
      <c r="K523">
        <v>0</v>
      </c>
      <c r="L523">
        <v>0</v>
      </c>
      <c r="M523">
        <v>0</v>
      </c>
      <c r="N523">
        <v>0</v>
      </c>
      <c r="O523">
        <v>0</v>
      </c>
      <c r="P523">
        <v>0</v>
      </c>
      <c r="Q523">
        <v>0</v>
      </c>
      <c r="R523">
        <v>0</v>
      </c>
      <c r="S523">
        <v>0</v>
      </c>
      <c r="T523">
        <v>10</v>
      </c>
      <c r="U523">
        <v>0</v>
      </c>
      <c r="V523" t="s">
        <v>23</v>
      </c>
    </row>
    <row r="524" spans="1:22" hidden="1" x14ac:dyDescent="0.35">
      <c r="A524" t="s">
        <v>22</v>
      </c>
      <c r="B524" t="s">
        <v>38</v>
      </c>
      <c r="C524">
        <v>2016</v>
      </c>
      <c r="D524" s="1">
        <v>4615</v>
      </c>
      <c r="E524" s="1">
        <v>3875</v>
      </c>
      <c r="F524">
        <v>280</v>
      </c>
      <c r="G524">
        <v>190</v>
      </c>
      <c r="H524">
        <v>30</v>
      </c>
      <c r="I524">
        <v>0</v>
      </c>
      <c r="J524">
        <v>0</v>
      </c>
      <c r="K524">
        <v>0</v>
      </c>
      <c r="L524">
        <v>0</v>
      </c>
      <c r="M524">
        <v>20</v>
      </c>
      <c r="N524">
        <v>10</v>
      </c>
      <c r="O524">
        <v>45</v>
      </c>
      <c r="P524">
        <v>35</v>
      </c>
      <c r="Q524">
        <v>25</v>
      </c>
      <c r="R524">
        <v>0</v>
      </c>
      <c r="S524">
        <v>45</v>
      </c>
      <c r="T524">
        <v>60</v>
      </c>
      <c r="U524">
        <v>0</v>
      </c>
      <c r="V524" t="s">
        <v>23</v>
      </c>
    </row>
    <row r="525" spans="1:22" hidden="1" x14ac:dyDescent="0.35">
      <c r="A525" t="s">
        <v>24</v>
      </c>
      <c r="B525" t="s">
        <v>38</v>
      </c>
      <c r="C525">
        <v>2016</v>
      </c>
      <c r="D525">
        <v>55</v>
      </c>
      <c r="E525">
        <v>55</v>
      </c>
      <c r="F525">
        <v>0</v>
      </c>
      <c r="G525">
        <v>0</v>
      </c>
      <c r="H525">
        <v>0</v>
      </c>
      <c r="I525">
        <v>0</v>
      </c>
      <c r="J525">
        <v>0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0</v>
      </c>
      <c r="S525">
        <v>0</v>
      </c>
      <c r="T525">
        <v>0</v>
      </c>
      <c r="U525">
        <v>0</v>
      </c>
      <c r="V525" t="s">
        <v>23</v>
      </c>
    </row>
    <row r="526" spans="1:22" hidden="1" x14ac:dyDescent="0.35">
      <c r="A526" t="s">
        <v>25</v>
      </c>
      <c r="B526" t="s">
        <v>38</v>
      </c>
      <c r="C526">
        <v>2016</v>
      </c>
      <c r="D526">
        <v>20</v>
      </c>
      <c r="E526">
        <v>20</v>
      </c>
      <c r="F526">
        <v>0</v>
      </c>
      <c r="G526">
        <v>0</v>
      </c>
      <c r="H526">
        <v>0</v>
      </c>
      <c r="I526">
        <v>0</v>
      </c>
      <c r="J526">
        <v>0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0</v>
      </c>
      <c r="S526">
        <v>0</v>
      </c>
      <c r="T526">
        <v>0</v>
      </c>
      <c r="U526">
        <v>0</v>
      </c>
      <c r="V526" t="s">
        <v>23</v>
      </c>
    </row>
    <row r="527" spans="1:22" hidden="1" x14ac:dyDescent="0.35">
      <c r="A527" t="s">
        <v>26</v>
      </c>
      <c r="B527" t="s">
        <v>38</v>
      </c>
      <c r="C527">
        <v>2016</v>
      </c>
      <c r="D527">
        <v>15</v>
      </c>
      <c r="E527">
        <v>10</v>
      </c>
      <c r="F527">
        <v>4</v>
      </c>
      <c r="G527">
        <v>0</v>
      </c>
      <c r="H527">
        <v>0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0</v>
      </c>
      <c r="S527">
        <v>0</v>
      </c>
      <c r="T527">
        <v>0</v>
      </c>
      <c r="U527">
        <v>0</v>
      </c>
      <c r="V527" t="s">
        <v>23</v>
      </c>
    </row>
    <row r="528" spans="1:22" hidden="1" x14ac:dyDescent="0.35">
      <c r="A528" t="s">
        <v>28</v>
      </c>
      <c r="B528" t="s">
        <v>38</v>
      </c>
      <c r="C528">
        <v>2016</v>
      </c>
      <c r="D528" s="1">
        <v>8570</v>
      </c>
      <c r="E528" s="1">
        <v>6535</v>
      </c>
      <c r="F528" s="1">
        <v>1110</v>
      </c>
      <c r="G528">
        <v>380</v>
      </c>
      <c r="H528">
        <v>45</v>
      </c>
      <c r="I528">
        <v>50</v>
      </c>
      <c r="J528">
        <v>0</v>
      </c>
      <c r="K528">
        <v>220</v>
      </c>
      <c r="L528">
        <v>0</v>
      </c>
      <c r="M528">
        <v>60</v>
      </c>
      <c r="N528">
        <v>0</v>
      </c>
      <c r="O528">
        <v>0</v>
      </c>
      <c r="P528">
        <v>35</v>
      </c>
      <c r="Q528">
        <v>20</v>
      </c>
      <c r="R528">
        <v>4</v>
      </c>
      <c r="S528">
        <v>55</v>
      </c>
      <c r="T528">
        <v>60</v>
      </c>
      <c r="U528">
        <v>0</v>
      </c>
      <c r="V528" t="s">
        <v>23</v>
      </c>
    </row>
    <row r="529" spans="1:22" hidden="1" x14ac:dyDescent="0.35">
      <c r="A529" t="s">
        <v>29</v>
      </c>
      <c r="B529" t="s">
        <v>38</v>
      </c>
      <c r="C529">
        <v>2016</v>
      </c>
      <c r="D529">
        <v>100</v>
      </c>
      <c r="E529">
        <v>100</v>
      </c>
      <c r="F529">
        <v>0</v>
      </c>
      <c r="G529">
        <v>0</v>
      </c>
      <c r="H529">
        <v>0</v>
      </c>
      <c r="I529">
        <v>0</v>
      </c>
      <c r="J529">
        <v>0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0</v>
      </c>
      <c r="S529">
        <v>0</v>
      </c>
      <c r="T529">
        <v>0</v>
      </c>
      <c r="U529">
        <v>0</v>
      </c>
      <c r="V529" t="s">
        <v>23</v>
      </c>
    </row>
    <row r="530" spans="1:22" hidden="1" x14ac:dyDescent="0.35">
      <c r="A530" t="s">
        <v>33</v>
      </c>
      <c r="B530" t="s">
        <v>38</v>
      </c>
      <c r="C530">
        <v>2016</v>
      </c>
      <c r="D530">
        <v>20</v>
      </c>
      <c r="E530">
        <v>0</v>
      </c>
      <c r="F530">
        <v>0</v>
      </c>
      <c r="G530">
        <v>0</v>
      </c>
      <c r="H530">
        <v>20</v>
      </c>
      <c r="I530">
        <v>0</v>
      </c>
      <c r="J530">
        <v>0</v>
      </c>
      <c r="K530">
        <v>0</v>
      </c>
      <c r="L530">
        <v>0</v>
      </c>
      <c r="M530">
        <v>0</v>
      </c>
      <c r="N530">
        <v>0</v>
      </c>
      <c r="O530">
        <v>0</v>
      </c>
      <c r="P530">
        <v>0</v>
      </c>
      <c r="Q530">
        <v>0</v>
      </c>
      <c r="R530">
        <v>0</v>
      </c>
      <c r="S530">
        <v>0</v>
      </c>
      <c r="T530">
        <v>0</v>
      </c>
      <c r="U530">
        <v>0</v>
      </c>
      <c r="V530" t="s">
        <v>23</v>
      </c>
    </row>
    <row r="531" spans="1:22" hidden="1" x14ac:dyDescent="0.35">
      <c r="A531" t="s">
        <v>34</v>
      </c>
      <c r="B531" t="s">
        <v>38</v>
      </c>
      <c r="C531">
        <v>2016</v>
      </c>
      <c r="D531">
        <v>70</v>
      </c>
      <c r="E531">
        <v>50</v>
      </c>
      <c r="F531">
        <v>0</v>
      </c>
      <c r="G531">
        <v>0</v>
      </c>
      <c r="H531">
        <v>0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15</v>
      </c>
      <c r="R531">
        <v>0</v>
      </c>
      <c r="S531">
        <v>0</v>
      </c>
      <c r="T531">
        <v>0</v>
      </c>
      <c r="U531">
        <v>0</v>
      </c>
      <c r="V531" t="s">
        <v>23</v>
      </c>
    </row>
    <row r="532" spans="1:22" hidden="1" x14ac:dyDescent="0.35">
      <c r="A532" t="s">
        <v>36</v>
      </c>
      <c r="B532" t="s">
        <v>38</v>
      </c>
      <c r="C532">
        <v>2016</v>
      </c>
      <c r="D532">
        <v>180</v>
      </c>
      <c r="E532">
        <v>35</v>
      </c>
      <c r="F532">
        <v>20</v>
      </c>
      <c r="G532">
        <v>0</v>
      </c>
      <c r="H532">
        <v>0</v>
      </c>
      <c r="I532">
        <v>0</v>
      </c>
      <c r="J532">
        <v>0</v>
      </c>
      <c r="K532">
        <v>35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0</v>
      </c>
      <c r="S532">
        <v>0</v>
      </c>
      <c r="T532">
        <v>85</v>
      </c>
      <c r="U532">
        <v>0</v>
      </c>
      <c r="V532" t="s">
        <v>23</v>
      </c>
    </row>
    <row r="533" spans="1:22" hidden="1" x14ac:dyDescent="0.35">
      <c r="A533" t="s">
        <v>38</v>
      </c>
      <c r="B533" t="s">
        <v>38</v>
      </c>
      <c r="C533">
        <v>2016</v>
      </c>
      <c r="D533" s="1">
        <v>81445</v>
      </c>
      <c r="E533" s="1">
        <v>54090</v>
      </c>
      <c r="F533" s="1">
        <v>4765</v>
      </c>
      <c r="G533" s="1">
        <v>1040</v>
      </c>
      <c r="H533">
        <v>350</v>
      </c>
      <c r="I533">
        <v>110</v>
      </c>
      <c r="J533">
        <v>50</v>
      </c>
      <c r="K533" s="1">
        <v>2280</v>
      </c>
      <c r="L533">
        <v>20</v>
      </c>
      <c r="M533">
        <v>0</v>
      </c>
      <c r="N533">
        <v>0</v>
      </c>
      <c r="O533">
        <v>65</v>
      </c>
      <c r="P533" s="1">
        <v>1555</v>
      </c>
      <c r="Q533" s="1">
        <v>3810</v>
      </c>
      <c r="R533">
        <v>20</v>
      </c>
      <c r="S533">
        <v>180</v>
      </c>
      <c r="T533">
        <v>315</v>
      </c>
      <c r="U533" s="1">
        <v>12800</v>
      </c>
      <c r="V533" t="s">
        <v>23</v>
      </c>
    </row>
    <row r="534" spans="1:22" hidden="1" x14ac:dyDescent="0.35">
      <c r="A534" t="s">
        <v>40</v>
      </c>
      <c r="B534" t="s">
        <v>38</v>
      </c>
      <c r="C534">
        <v>2016</v>
      </c>
      <c r="D534">
        <v>190</v>
      </c>
      <c r="E534">
        <v>175</v>
      </c>
      <c r="F534">
        <v>10</v>
      </c>
      <c r="G534">
        <v>0</v>
      </c>
      <c r="H534">
        <v>0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0</v>
      </c>
      <c r="S534">
        <v>0</v>
      </c>
      <c r="T534">
        <v>0</v>
      </c>
      <c r="U534">
        <v>0</v>
      </c>
      <c r="V534" t="s">
        <v>23</v>
      </c>
    </row>
    <row r="535" spans="1:22" hidden="1" x14ac:dyDescent="0.35">
      <c r="A535" t="s">
        <v>41</v>
      </c>
      <c r="B535" t="s">
        <v>38</v>
      </c>
      <c r="C535">
        <v>2016</v>
      </c>
      <c r="D535">
        <v>4</v>
      </c>
      <c r="E535">
        <v>4</v>
      </c>
      <c r="F535">
        <v>0</v>
      </c>
      <c r="G535">
        <v>0</v>
      </c>
      <c r="H535">
        <v>0</v>
      </c>
      <c r="I535">
        <v>0</v>
      </c>
      <c r="J535">
        <v>0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0</v>
      </c>
      <c r="S535">
        <v>0</v>
      </c>
      <c r="T535">
        <v>0</v>
      </c>
      <c r="U535">
        <v>0</v>
      </c>
      <c r="V535" t="s">
        <v>23</v>
      </c>
    </row>
    <row r="536" spans="1:22" hidden="1" x14ac:dyDescent="0.35">
      <c r="A536" t="s">
        <v>42</v>
      </c>
      <c r="B536" t="s">
        <v>38</v>
      </c>
      <c r="C536">
        <v>2016</v>
      </c>
      <c r="D536">
        <v>25</v>
      </c>
      <c r="E536">
        <v>25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</v>
      </c>
      <c r="M536">
        <v>0</v>
      </c>
      <c r="N536">
        <v>0</v>
      </c>
      <c r="O536">
        <v>0</v>
      </c>
      <c r="P536">
        <v>0</v>
      </c>
      <c r="Q536">
        <v>0</v>
      </c>
      <c r="R536">
        <v>0</v>
      </c>
      <c r="S536">
        <v>0</v>
      </c>
      <c r="T536">
        <v>0</v>
      </c>
      <c r="U536">
        <v>0</v>
      </c>
      <c r="V536" t="s">
        <v>23</v>
      </c>
    </row>
    <row r="537" spans="1:22" hidden="1" x14ac:dyDescent="0.35">
      <c r="A537" t="s">
        <v>43</v>
      </c>
      <c r="B537" t="s">
        <v>38</v>
      </c>
      <c r="C537">
        <v>2016</v>
      </c>
      <c r="D537" s="1">
        <v>1280</v>
      </c>
      <c r="E537" s="1">
        <v>1105</v>
      </c>
      <c r="F537">
        <v>145</v>
      </c>
      <c r="G537">
        <v>15</v>
      </c>
      <c r="H537">
        <v>10</v>
      </c>
      <c r="I537">
        <v>4</v>
      </c>
      <c r="J537">
        <v>0</v>
      </c>
      <c r="K537">
        <v>0</v>
      </c>
      <c r="L537">
        <v>0</v>
      </c>
      <c r="M537">
        <v>0</v>
      </c>
      <c r="N537">
        <v>0</v>
      </c>
      <c r="O537">
        <v>0</v>
      </c>
      <c r="P537">
        <v>0</v>
      </c>
      <c r="Q537">
        <v>0</v>
      </c>
      <c r="R537">
        <v>0</v>
      </c>
      <c r="S537">
        <v>0</v>
      </c>
      <c r="T537">
        <v>0</v>
      </c>
      <c r="U537">
        <v>0</v>
      </c>
      <c r="V537" t="s">
        <v>23</v>
      </c>
    </row>
    <row r="538" spans="1:22" hidden="1" x14ac:dyDescent="0.35">
      <c r="A538" t="s">
        <v>44</v>
      </c>
      <c r="B538" t="s">
        <v>38</v>
      </c>
      <c r="C538">
        <v>2016</v>
      </c>
      <c r="D538">
        <v>70</v>
      </c>
      <c r="E538">
        <v>70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0</v>
      </c>
      <c r="S538">
        <v>0</v>
      </c>
      <c r="T538">
        <v>0</v>
      </c>
      <c r="U538">
        <v>0</v>
      </c>
      <c r="V538" t="s">
        <v>23</v>
      </c>
    </row>
    <row r="539" spans="1:22" hidden="1" x14ac:dyDescent="0.35">
      <c r="A539" t="s">
        <v>45</v>
      </c>
      <c r="B539" t="s">
        <v>38</v>
      </c>
      <c r="C539">
        <v>2016</v>
      </c>
      <c r="D539">
        <v>15</v>
      </c>
      <c r="E539">
        <v>10</v>
      </c>
      <c r="F539">
        <v>4</v>
      </c>
      <c r="G539">
        <v>0</v>
      </c>
      <c r="H539">
        <v>0</v>
      </c>
      <c r="I539">
        <v>0</v>
      </c>
      <c r="J539">
        <v>0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0</v>
      </c>
      <c r="S539">
        <v>0</v>
      </c>
      <c r="T539">
        <v>0</v>
      </c>
      <c r="U539">
        <v>0</v>
      </c>
      <c r="V539" t="s">
        <v>23</v>
      </c>
    </row>
    <row r="540" spans="1:22" hidden="1" x14ac:dyDescent="0.35">
      <c r="A540" t="s">
        <v>46</v>
      </c>
      <c r="B540" t="s">
        <v>38</v>
      </c>
      <c r="C540">
        <v>2016</v>
      </c>
      <c r="D540">
        <v>95</v>
      </c>
      <c r="E540">
        <v>95</v>
      </c>
      <c r="F540">
        <v>0</v>
      </c>
      <c r="G540">
        <v>0</v>
      </c>
      <c r="H540">
        <v>0</v>
      </c>
      <c r="I540">
        <v>0</v>
      </c>
      <c r="J540">
        <v>0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0</v>
      </c>
      <c r="S540">
        <v>0</v>
      </c>
      <c r="T540">
        <v>0</v>
      </c>
      <c r="U540">
        <v>0</v>
      </c>
      <c r="V540" t="s">
        <v>23</v>
      </c>
    </row>
    <row r="541" spans="1:22" hidden="1" x14ac:dyDescent="0.35">
      <c r="A541" t="s">
        <v>74</v>
      </c>
      <c r="B541" t="s">
        <v>38</v>
      </c>
      <c r="C541">
        <v>2016</v>
      </c>
      <c r="D541">
        <v>4</v>
      </c>
      <c r="E541">
        <v>4</v>
      </c>
      <c r="F541">
        <v>0</v>
      </c>
      <c r="G541">
        <v>0</v>
      </c>
      <c r="H541">
        <v>0</v>
      </c>
      <c r="I541">
        <v>0</v>
      </c>
      <c r="J541">
        <v>0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0</v>
      </c>
      <c r="S541">
        <v>0</v>
      </c>
      <c r="T541">
        <v>0</v>
      </c>
      <c r="U541">
        <v>0</v>
      </c>
      <c r="V541" t="s">
        <v>23</v>
      </c>
    </row>
    <row r="542" spans="1:22" hidden="1" x14ac:dyDescent="0.35">
      <c r="A542" t="s">
        <v>47</v>
      </c>
      <c r="B542" t="s">
        <v>38</v>
      </c>
      <c r="C542">
        <v>2016</v>
      </c>
      <c r="D542">
        <v>35</v>
      </c>
      <c r="E542">
        <v>35</v>
      </c>
      <c r="F542">
        <v>0</v>
      </c>
      <c r="G542">
        <v>0</v>
      </c>
      <c r="H542">
        <v>0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0</v>
      </c>
      <c r="S542">
        <v>0</v>
      </c>
      <c r="T542">
        <v>0</v>
      </c>
      <c r="U542">
        <v>0</v>
      </c>
      <c r="V542" t="s">
        <v>23</v>
      </c>
    </row>
    <row r="543" spans="1:22" hidden="1" x14ac:dyDescent="0.35">
      <c r="A543" t="s">
        <v>48</v>
      </c>
      <c r="B543" t="s">
        <v>38</v>
      </c>
      <c r="C543">
        <v>2016</v>
      </c>
      <c r="D543">
        <v>450</v>
      </c>
      <c r="E543">
        <v>295</v>
      </c>
      <c r="F543">
        <v>25</v>
      </c>
      <c r="G543">
        <v>10</v>
      </c>
      <c r="H543">
        <v>35</v>
      </c>
      <c r="I543">
        <v>55</v>
      </c>
      <c r="J543">
        <v>30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0</v>
      </c>
      <c r="S543">
        <v>0</v>
      </c>
      <c r="T543">
        <v>0</v>
      </c>
      <c r="U543">
        <v>0</v>
      </c>
      <c r="V543" t="s">
        <v>23</v>
      </c>
    </row>
    <row r="544" spans="1:22" hidden="1" x14ac:dyDescent="0.35">
      <c r="A544" t="s">
        <v>49</v>
      </c>
      <c r="B544" t="s">
        <v>38</v>
      </c>
      <c r="C544">
        <v>2016</v>
      </c>
      <c r="D544">
        <v>10</v>
      </c>
      <c r="E544">
        <v>0</v>
      </c>
      <c r="F544">
        <v>0</v>
      </c>
      <c r="G544">
        <v>0</v>
      </c>
      <c r="H544">
        <v>0</v>
      </c>
      <c r="I544">
        <v>0</v>
      </c>
      <c r="J544">
        <v>0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0</v>
      </c>
      <c r="S544">
        <v>10</v>
      </c>
      <c r="T544">
        <v>0</v>
      </c>
      <c r="U544">
        <v>0</v>
      </c>
      <c r="V544" t="s">
        <v>23</v>
      </c>
    </row>
    <row r="545" spans="1:22" hidden="1" x14ac:dyDescent="0.35">
      <c r="A545" t="s">
        <v>51</v>
      </c>
      <c r="B545" t="s">
        <v>38</v>
      </c>
      <c r="C545">
        <v>2016</v>
      </c>
      <c r="D545">
        <v>10</v>
      </c>
      <c r="E545">
        <v>10</v>
      </c>
      <c r="F545">
        <v>0</v>
      </c>
      <c r="G545">
        <v>0</v>
      </c>
      <c r="H545">
        <v>0</v>
      </c>
      <c r="I545">
        <v>0</v>
      </c>
      <c r="J545">
        <v>0</v>
      </c>
      <c r="K545">
        <v>0</v>
      </c>
      <c r="L545">
        <v>0</v>
      </c>
      <c r="M545">
        <v>0</v>
      </c>
      <c r="N545">
        <v>0</v>
      </c>
      <c r="O545">
        <v>0</v>
      </c>
      <c r="P545">
        <v>0</v>
      </c>
      <c r="Q545">
        <v>0</v>
      </c>
      <c r="R545">
        <v>0</v>
      </c>
      <c r="S545">
        <v>0</v>
      </c>
      <c r="T545">
        <v>0</v>
      </c>
      <c r="U545">
        <v>0</v>
      </c>
      <c r="V545" t="s">
        <v>23</v>
      </c>
    </row>
    <row r="546" spans="1:22" hidden="1" x14ac:dyDescent="0.35">
      <c r="A546" t="s">
        <v>52</v>
      </c>
      <c r="B546" t="s">
        <v>38</v>
      </c>
      <c r="C546">
        <v>2016</v>
      </c>
      <c r="D546" s="1">
        <v>6695</v>
      </c>
      <c r="E546" s="1">
        <v>5145</v>
      </c>
      <c r="F546">
        <v>330</v>
      </c>
      <c r="G546">
        <v>135</v>
      </c>
      <c r="H546">
        <v>40</v>
      </c>
      <c r="I546">
        <v>60</v>
      </c>
      <c r="J546">
        <v>0</v>
      </c>
      <c r="K546">
        <v>425</v>
      </c>
      <c r="L546">
        <v>0</v>
      </c>
      <c r="M546">
        <v>30</v>
      </c>
      <c r="N546">
        <v>0</v>
      </c>
      <c r="O546">
        <v>4</v>
      </c>
      <c r="P546">
        <v>210</v>
      </c>
      <c r="Q546">
        <v>185</v>
      </c>
      <c r="R546">
        <v>0</v>
      </c>
      <c r="S546">
        <v>60</v>
      </c>
      <c r="T546">
        <v>70</v>
      </c>
      <c r="U546">
        <v>0</v>
      </c>
      <c r="V546" t="s">
        <v>23</v>
      </c>
    </row>
    <row r="547" spans="1:22" hidden="1" x14ac:dyDescent="0.35">
      <c r="A547" t="s">
        <v>53</v>
      </c>
      <c r="B547" t="s">
        <v>38</v>
      </c>
      <c r="C547">
        <v>2016</v>
      </c>
      <c r="D547">
        <v>250</v>
      </c>
      <c r="E547">
        <v>95</v>
      </c>
      <c r="F547">
        <v>65</v>
      </c>
      <c r="G547">
        <v>0</v>
      </c>
      <c r="H547">
        <v>10</v>
      </c>
      <c r="I547">
        <v>0</v>
      </c>
      <c r="J547">
        <v>0</v>
      </c>
      <c r="K547">
        <v>80</v>
      </c>
      <c r="L547">
        <v>0</v>
      </c>
      <c r="M547">
        <v>0</v>
      </c>
      <c r="N547">
        <v>0</v>
      </c>
      <c r="O547">
        <v>0</v>
      </c>
      <c r="P547">
        <v>0</v>
      </c>
      <c r="Q547">
        <v>0</v>
      </c>
      <c r="R547">
        <v>0</v>
      </c>
      <c r="S547">
        <v>0</v>
      </c>
      <c r="T547">
        <v>0</v>
      </c>
      <c r="U547">
        <v>0</v>
      </c>
      <c r="V547" t="s">
        <v>23</v>
      </c>
    </row>
    <row r="548" spans="1:22" hidden="1" x14ac:dyDescent="0.35">
      <c r="A548" t="s">
        <v>54</v>
      </c>
      <c r="B548" t="s">
        <v>38</v>
      </c>
      <c r="C548">
        <v>2016</v>
      </c>
      <c r="D548">
        <v>15</v>
      </c>
      <c r="E548">
        <v>15</v>
      </c>
      <c r="F548">
        <v>0</v>
      </c>
      <c r="G548">
        <v>0</v>
      </c>
      <c r="H548">
        <v>0</v>
      </c>
      <c r="I548">
        <v>0</v>
      </c>
      <c r="J548">
        <v>0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0</v>
      </c>
      <c r="S548">
        <v>0</v>
      </c>
      <c r="T548">
        <v>0</v>
      </c>
      <c r="U548">
        <v>0</v>
      </c>
      <c r="V548" t="s">
        <v>23</v>
      </c>
    </row>
    <row r="549" spans="1:22" hidden="1" x14ac:dyDescent="0.35">
      <c r="A549" t="s">
        <v>55</v>
      </c>
      <c r="B549" t="s">
        <v>38</v>
      </c>
      <c r="C549">
        <v>2016</v>
      </c>
      <c r="D549">
        <v>965</v>
      </c>
      <c r="E549">
        <v>880</v>
      </c>
      <c r="F549">
        <v>40</v>
      </c>
      <c r="G549">
        <v>10</v>
      </c>
      <c r="H549">
        <v>0</v>
      </c>
      <c r="I549">
        <v>10</v>
      </c>
      <c r="J549">
        <v>0</v>
      </c>
      <c r="K549">
        <v>10</v>
      </c>
      <c r="L549">
        <v>0</v>
      </c>
      <c r="M549">
        <v>20</v>
      </c>
      <c r="N549">
        <v>0</v>
      </c>
      <c r="O549">
        <v>0</v>
      </c>
      <c r="P549">
        <v>0</v>
      </c>
      <c r="Q549">
        <v>0</v>
      </c>
      <c r="R549">
        <v>0</v>
      </c>
      <c r="S549">
        <v>0</v>
      </c>
      <c r="T549">
        <v>0</v>
      </c>
      <c r="U549">
        <v>0</v>
      </c>
      <c r="V549" t="s">
        <v>23</v>
      </c>
    </row>
    <row r="550" spans="1:22" hidden="1" x14ac:dyDescent="0.35">
      <c r="A550" t="s">
        <v>56</v>
      </c>
      <c r="B550" t="s">
        <v>38</v>
      </c>
      <c r="C550">
        <v>2016</v>
      </c>
      <c r="D550">
        <v>10</v>
      </c>
      <c r="E550">
        <v>10</v>
      </c>
      <c r="F550">
        <v>0</v>
      </c>
      <c r="G550">
        <v>0</v>
      </c>
      <c r="H550">
        <v>0</v>
      </c>
      <c r="I550">
        <v>0</v>
      </c>
      <c r="J550">
        <v>0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0</v>
      </c>
      <c r="S550">
        <v>0</v>
      </c>
      <c r="T550">
        <v>0</v>
      </c>
      <c r="U550">
        <v>0</v>
      </c>
      <c r="V550" t="s">
        <v>23</v>
      </c>
    </row>
    <row r="551" spans="1:22" hidden="1" x14ac:dyDescent="0.35">
      <c r="A551" t="s">
        <v>57</v>
      </c>
      <c r="B551" t="s">
        <v>38</v>
      </c>
      <c r="C551">
        <v>2016</v>
      </c>
      <c r="D551">
        <v>340</v>
      </c>
      <c r="E551">
        <v>320</v>
      </c>
      <c r="F551">
        <v>0</v>
      </c>
      <c r="G551">
        <v>0</v>
      </c>
      <c r="H551">
        <v>0</v>
      </c>
      <c r="I551">
        <v>20</v>
      </c>
      <c r="J551">
        <v>0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0</v>
      </c>
      <c r="S551">
        <v>0</v>
      </c>
      <c r="T551">
        <v>0</v>
      </c>
      <c r="U551">
        <v>0</v>
      </c>
      <c r="V551" t="s">
        <v>23</v>
      </c>
    </row>
    <row r="552" spans="1:22" hidden="1" x14ac:dyDescent="0.35">
      <c r="A552" t="s">
        <v>58</v>
      </c>
      <c r="B552" t="s">
        <v>38</v>
      </c>
      <c r="C552">
        <v>2016</v>
      </c>
      <c r="D552">
        <v>20</v>
      </c>
      <c r="E552">
        <v>0</v>
      </c>
      <c r="F552">
        <v>20</v>
      </c>
      <c r="G552">
        <v>0</v>
      </c>
      <c r="H552">
        <v>0</v>
      </c>
      <c r="I552">
        <v>0</v>
      </c>
      <c r="J552">
        <v>0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0</v>
      </c>
      <c r="S552">
        <v>0</v>
      </c>
      <c r="T552">
        <v>0</v>
      </c>
      <c r="U552">
        <v>0</v>
      </c>
      <c r="V552" t="s">
        <v>23</v>
      </c>
    </row>
    <row r="553" spans="1:22" hidden="1" x14ac:dyDescent="0.35">
      <c r="A553" t="s">
        <v>59</v>
      </c>
      <c r="B553" t="s">
        <v>38</v>
      </c>
      <c r="C553">
        <v>2016</v>
      </c>
      <c r="D553">
        <v>20</v>
      </c>
      <c r="E553">
        <v>15</v>
      </c>
      <c r="F553">
        <v>0</v>
      </c>
      <c r="G553">
        <v>0</v>
      </c>
      <c r="H553">
        <v>4</v>
      </c>
      <c r="I553">
        <v>0</v>
      </c>
      <c r="J553">
        <v>0</v>
      </c>
      <c r="K553">
        <v>0</v>
      </c>
      <c r="L553">
        <v>0</v>
      </c>
      <c r="M553">
        <v>0</v>
      </c>
      <c r="N553">
        <v>0</v>
      </c>
      <c r="O553">
        <v>0</v>
      </c>
      <c r="P553">
        <v>0</v>
      </c>
      <c r="Q553">
        <v>0</v>
      </c>
      <c r="R553">
        <v>0</v>
      </c>
      <c r="S553">
        <v>0</v>
      </c>
      <c r="T553">
        <v>0</v>
      </c>
      <c r="U553">
        <v>0</v>
      </c>
      <c r="V553" t="s">
        <v>23</v>
      </c>
    </row>
    <row r="554" spans="1:22" hidden="1" x14ac:dyDescent="0.35">
      <c r="A554" t="s">
        <v>61</v>
      </c>
      <c r="B554" t="s">
        <v>38</v>
      </c>
      <c r="C554">
        <v>2016</v>
      </c>
      <c r="D554">
        <v>15</v>
      </c>
      <c r="E554">
        <v>15</v>
      </c>
      <c r="F554">
        <v>0</v>
      </c>
      <c r="G554">
        <v>0</v>
      </c>
      <c r="H554">
        <v>0</v>
      </c>
      <c r="I554">
        <v>0</v>
      </c>
      <c r="J554">
        <v>0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0</v>
      </c>
      <c r="S554">
        <v>0</v>
      </c>
      <c r="T554">
        <v>0</v>
      </c>
      <c r="U554">
        <v>0</v>
      </c>
      <c r="V554" t="s">
        <v>23</v>
      </c>
    </row>
    <row r="555" spans="1:22" hidden="1" x14ac:dyDescent="0.35">
      <c r="A555" t="s">
        <v>62</v>
      </c>
      <c r="B555" t="s">
        <v>38</v>
      </c>
      <c r="C555">
        <v>2016</v>
      </c>
      <c r="D555" s="1">
        <v>5240</v>
      </c>
      <c r="E555" s="1">
        <v>4320</v>
      </c>
      <c r="F555">
        <v>640</v>
      </c>
      <c r="G555">
        <v>80</v>
      </c>
      <c r="H555">
        <v>95</v>
      </c>
      <c r="I555">
        <v>10</v>
      </c>
      <c r="J555">
        <v>40</v>
      </c>
      <c r="K555">
        <v>20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0</v>
      </c>
      <c r="S555">
        <v>20</v>
      </c>
      <c r="T555">
        <v>25</v>
      </c>
      <c r="U555">
        <v>0</v>
      </c>
      <c r="V555" t="s">
        <v>23</v>
      </c>
    </row>
    <row r="556" spans="1:22" hidden="1" x14ac:dyDescent="0.35">
      <c r="A556" t="s">
        <v>63</v>
      </c>
      <c r="B556" t="s">
        <v>38</v>
      </c>
      <c r="C556">
        <v>2016</v>
      </c>
      <c r="D556" s="1">
        <v>16105</v>
      </c>
      <c r="E556" s="1">
        <v>13265</v>
      </c>
      <c r="F556" s="1">
        <v>2065</v>
      </c>
      <c r="G556">
        <v>195</v>
      </c>
      <c r="H556">
        <v>170</v>
      </c>
      <c r="I556">
        <v>65</v>
      </c>
      <c r="J556">
        <v>70</v>
      </c>
      <c r="K556">
        <v>110</v>
      </c>
      <c r="L556">
        <v>0</v>
      </c>
      <c r="M556">
        <v>0</v>
      </c>
      <c r="N556">
        <v>0</v>
      </c>
      <c r="O556">
        <v>0</v>
      </c>
      <c r="P556">
        <v>25</v>
      </c>
      <c r="Q556">
        <v>30</v>
      </c>
      <c r="R556">
        <v>0</v>
      </c>
      <c r="S556">
        <v>60</v>
      </c>
      <c r="T556">
        <v>50</v>
      </c>
      <c r="U556">
        <v>0</v>
      </c>
      <c r="V556" t="s">
        <v>23</v>
      </c>
    </row>
    <row r="557" spans="1:22" hidden="1" x14ac:dyDescent="0.35">
      <c r="A557" t="s">
        <v>64</v>
      </c>
      <c r="B557" t="s">
        <v>38</v>
      </c>
      <c r="C557">
        <v>2016</v>
      </c>
      <c r="D557">
        <v>35</v>
      </c>
      <c r="E557">
        <v>35</v>
      </c>
      <c r="F557">
        <v>0</v>
      </c>
      <c r="G557">
        <v>0</v>
      </c>
      <c r="H557">
        <v>0</v>
      </c>
      <c r="I557">
        <v>0</v>
      </c>
      <c r="J557">
        <v>0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0</v>
      </c>
      <c r="S557">
        <v>0</v>
      </c>
      <c r="T557">
        <v>0</v>
      </c>
      <c r="U557">
        <v>0</v>
      </c>
      <c r="V557" t="s">
        <v>23</v>
      </c>
    </row>
    <row r="558" spans="1:22" hidden="1" x14ac:dyDescent="0.35">
      <c r="A558" t="s">
        <v>66</v>
      </c>
      <c r="B558" t="s">
        <v>38</v>
      </c>
      <c r="C558">
        <v>2016</v>
      </c>
      <c r="D558">
        <v>4</v>
      </c>
      <c r="E558">
        <v>0</v>
      </c>
      <c r="F558">
        <v>4</v>
      </c>
      <c r="G558">
        <v>0</v>
      </c>
      <c r="H558">
        <v>0</v>
      </c>
      <c r="I558">
        <v>0</v>
      </c>
      <c r="J558">
        <v>0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0</v>
      </c>
      <c r="S558">
        <v>0</v>
      </c>
      <c r="T558">
        <v>0</v>
      </c>
      <c r="U558">
        <v>0</v>
      </c>
      <c r="V558" t="s">
        <v>23</v>
      </c>
    </row>
    <row r="559" spans="1:22" hidden="1" x14ac:dyDescent="0.35">
      <c r="A559" t="s">
        <v>68</v>
      </c>
      <c r="B559" t="s">
        <v>38</v>
      </c>
      <c r="C559">
        <v>2016</v>
      </c>
      <c r="D559">
        <v>15</v>
      </c>
      <c r="E559">
        <v>15</v>
      </c>
      <c r="F559">
        <v>0</v>
      </c>
      <c r="G559">
        <v>0</v>
      </c>
      <c r="H559">
        <v>0</v>
      </c>
      <c r="I559">
        <v>0</v>
      </c>
      <c r="J559">
        <v>0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0</v>
      </c>
      <c r="S559">
        <v>0</v>
      </c>
      <c r="T559">
        <v>0</v>
      </c>
      <c r="U559">
        <v>0</v>
      </c>
      <c r="V559" t="s">
        <v>23</v>
      </c>
    </row>
    <row r="560" spans="1:22" hidden="1" x14ac:dyDescent="0.35">
      <c r="A560" t="s">
        <v>70</v>
      </c>
      <c r="B560" t="s">
        <v>38</v>
      </c>
      <c r="C560">
        <v>2016</v>
      </c>
      <c r="D560">
        <v>10</v>
      </c>
      <c r="E560">
        <v>0</v>
      </c>
      <c r="F560">
        <v>10</v>
      </c>
      <c r="G560">
        <v>0</v>
      </c>
      <c r="H560">
        <v>0</v>
      </c>
      <c r="I560">
        <v>0</v>
      </c>
      <c r="J560">
        <v>0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0</v>
      </c>
      <c r="S560">
        <v>0</v>
      </c>
      <c r="T560">
        <v>0</v>
      </c>
      <c r="U560">
        <v>0</v>
      </c>
      <c r="V560" t="s">
        <v>23</v>
      </c>
    </row>
    <row r="561" spans="1:22" hidden="1" x14ac:dyDescent="0.35">
      <c r="A561" t="s">
        <v>71</v>
      </c>
      <c r="B561" t="s">
        <v>38</v>
      </c>
      <c r="C561">
        <v>2016</v>
      </c>
      <c r="D561">
        <v>140</v>
      </c>
      <c r="E561">
        <v>60</v>
      </c>
      <c r="F561">
        <v>0</v>
      </c>
      <c r="G561">
        <v>0</v>
      </c>
      <c r="H561">
        <v>0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80</v>
      </c>
      <c r="R561">
        <v>0</v>
      </c>
      <c r="S561">
        <v>0</v>
      </c>
      <c r="T561">
        <v>0</v>
      </c>
      <c r="U561">
        <v>0</v>
      </c>
      <c r="V561" t="s">
        <v>23</v>
      </c>
    </row>
    <row r="562" spans="1:22" hidden="1" x14ac:dyDescent="0.35">
      <c r="A562" t="s">
        <v>72</v>
      </c>
      <c r="B562" t="s">
        <v>38</v>
      </c>
      <c r="C562">
        <v>2016</v>
      </c>
      <c r="D562">
        <v>15</v>
      </c>
      <c r="E562">
        <v>15</v>
      </c>
      <c r="F562">
        <v>0</v>
      </c>
      <c r="G562">
        <v>0</v>
      </c>
      <c r="H562">
        <v>0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0</v>
      </c>
      <c r="S562">
        <v>0</v>
      </c>
      <c r="T562">
        <v>0</v>
      </c>
      <c r="U562">
        <v>0</v>
      </c>
      <c r="V562" t="s">
        <v>23</v>
      </c>
    </row>
    <row r="563" spans="1:22" hidden="1" x14ac:dyDescent="0.35">
      <c r="A563" t="s">
        <v>25</v>
      </c>
      <c r="B563" t="s">
        <v>39</v>
      </c>
      <c r="C563">
        <v>2016</v>
      </c>
      <c r="D563">
        <v>25</v>
      </c>
      <c r="E563">
        <v>0</v>
      </c>
      <c r="F563">
        <v>25</v>
      </c>
      <c r="G563">
        <v>0</v>
      </c>
      <c r="H563">
        <v>0</v>
      </c>
      <c r="I563">
        <v>0</v>
      </c>
      <c r="J563">
        <v>0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0</v>
      </c>
      <c r="S563">
        <v>0</v>
      </c>
      <c r="T563">
        <v>0</v>
      </c>
      <c r="U563">
        <v>0</v>
      </c>
      <c r="V563" t="s">
        <v>23</v>
      </c>
    </row>
    <row r="564" spans="1:22" hidden="1" x14ac:dyDescent="0.35">
      <c r="A564" t="s">
        <v>28</v>
      </c>
      <c r="B564" t="s">
        <v>39</v>
      </c>
      <c r="C564">
        <v>2016</v>
      </c>
      <c r="D564">
        <v>4</v>
      </c>
      <c r="E564">
        <v>4</v>
      </c>
      <c r="F564">
        <v>0</v>
      </c>
      <c r="G564">
        <v>0</v>
      </c>
      <c r="H564">
        <v>0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0</v>
      </c>
      <c r="S564">
        <v>0</v>
      </c>
      <c r="T564">
        <v>0</v>
      </c>
      <c r="U564">
        <v>0</v>
      </c>
      <c r="V564" t="s">
        <v>23</v>
      </c>
    </row>
    <row r="565" spans="1:22" hidden="1" x14ac:dyDescent="0.35">
      <c r="A565" t="s">
        <v>30</v>
      </c>
      <c r="B565" t="s">
        <v>39</v>
      </c>
      <c r="C565">
        <v>2016</v>
      </c>
      <c r="D565">
        <v>125</v>
      </c>
      <c r="E565">
        <v>70</v>
      </c>
      <c r="F565">
        <v>25</v>
      </c>
      <c r="G565">
        <v>0</v>
      </c>
      <c r="H565">
        <v>0</v>
      </c>
      <c r="I565">
        <v>0</v>
      </c>
      <c r="J565">
        <v>0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4</v>
      </c>
      <c r="R565">
        <v>0</v>
      </c>
      <c r="S565">
        <v>0</v>
      </c>
      <c r="T565">
        <v>25</v>
      </c>
      <c r="U565">
        <v>0</v>
      </c>
      <c r="V565" t="s">
        <v>23</v>
      </c>
    </row>
    <row r="566" spans="1:22" hidden="1" x14ac:dyDescent="0.35">
      <c r="A566" t="s">
        <v>36</v>
      </c>
      <c r="B566" t="s">
        <v>39</v>
      </c>
      <c r="C566">
        <v>2016</v>
      </c>
      <c r="D566">
        <v>10</v>
      </c>
      <c r="E566">
        <v>10</v>
      </c>
      <c r="F566">
        <v>0</v>
      </c>
      <c r="G566">
        <v>0</v>
      </c>
      <c r="H566">
        <v>0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0</v>
      </c>
      <c r="S566">
        <v>0</v>
      </c>
      <c r="T566">
        <v>0</v>
      </c>
      <c r="U566">
        <v>0</v>
      </c>
      <c r="V566" t="s">
        <v>23</v>
      </c>
    </row>
    <row r="567" spans="1:22" hidden="1" x14ac:dyDescent="0.35">
      <c r="A567" t="s">
        <v>37</v>
      </c>
      <c r="B567" t="s">
        <v>39</v>
      </c>
      <c r="C567">
        <v>2016</v>
      </c>
      <c r="D567">
        <v>575</v>
      </c>
      <c r="E567">
        <v>500</v>
      </c>
      <c r="F567">
        <v>45</v>
      </c>
      <c r="G567">
        <v>25</v>
      </c>
      <c r="H567">
        <v>0</v>
      </c>
      <c r="I567">
        <v>0</v>
      </c>
      <c r="J567">
        <v>0</v>
      </c>
      <c r="K567">
        <v>4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0</v>
      </c>
      <c r="S567">
        <v>0</v>
      </c>
      <c r="T567">
        <v>0</v>
      </c>
      <c r="U567">
        <v>0</v>
      </c>
      <c r="V567" t="s">
        <v>23</v>
      </c>
    </row>
    <row r="568" spans="1:22" hidden="1" x14ac:dyDescent="0.35">
      <c r="A568" t="s">
        <v>39</v>
      </c>
      <c r="B568" t="s">
        <v>39</v>
      </c>
      <c r="C568">
        <v>2016</v>
      </c>
      <c r="D568" s="1">
        <v>5015</v>
      </c>
      <c r="E568" s="1">
        <v>3060</v>
      </c>
      <c r="F568">
        <v>375</v>
      </c>
      <c r="G568">
        <v>60</v>
      </c>
      <c r="H568">
        <v>20</v>
      </c>
      <c r="I568">
        <v>4</v>
      </c>
      <c r="J568">
        <v>0</v>
      </c>
      <c r="K568">
        <v>130</v>
      </c>
      <c r="L568">
        <v>0</v>
      </c>
      <c r="M568">
        <v>0</v>
      </c>
      <c r="N568">
        <v>0</v>
      </c>
      <c r="O568">
        <v>0</v>
      </c>
      <c r="P568">
        <v>175</v>
      </c>
      <c r="Q568">
        <v>580</v>
      </c>
      <c r="R568">
        <v>0</v>
      </c>
      <c r="S568">
        <v>4</v>
      </c>
      <c r="T568">
        <v>4</v>
      </c>
      <c r="U568">
        <v>600</v>
      </c>
      <c r="V568" t="s">
        <v>23</v>
      </c>
    </row>
    <row r="569" spans="1:22" hidden="1" x14ac:dyDescent="0.35">
      <c r="A569" t="s">
        <v>41</v>
      </c>
      <c r="B569" t="s">
        <v>39</v>
      </c>
      <c r="C569">
        <v>2016</v>
      </c>
      <c r="D569">
        <v>85</v>
      </c>
      <c r="E569">
        <v>60</v>
      </c>
      <c r="F569">
        <v>0</v>
      </c>
      <c r="G569">
        <v>0</v>
      </c>
      <c r="H569">
        <v>0</v>
      </c>
      <c r="I569">
        <v>0</v>
      </c>
      <c r="J569">
        <v>0</v>
      </c>
      <c r="K569">
        <v>15</v>
      </c>
      <c r="L569">
        <v>0</v>
      </c>
      <c r="M569">
        <v>0</v>
      </c>
      <c r="N569">
        <v>0</v>
      </c>
      <c r="O569">
        <v>0</v>
      </c>
      <c r="P569">
        <v>0</v>
      </c>
      <c r="Q569">
        <v>0</v>
      </c>
      <c r="R569">
        <v>0</v>
      </c>
      <c r="S569">
        <v>0</v>
      </c>
      <c r="T569">
        <v>10</v>
      </c>
      <c r="U569">
        <v>0</v>
      </c>
      <c r="V569" t="s">
        <v>23</v>
      </c>
    </row>
    <row r="570" spans="1:22" hidden="1" x14ac:dyDescent="0.35">
      <c r="A570" t="s">
        <v>45</v>
      </c>
      <c r="B570" t="s">
        <v>39</v>
      </c>
      <c r="C570">
        <v>2016</v>
      </c>
      <c r="D570">
        <v>10</v>
      </c>
      <c r="E570">
        <v>10</v>
      </c>
      <c r="F570">
        <v>0</v>
      </c>
      <c r="G570">
        <v>0</v>
      </c>
      <c r="H570">
        <v>0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0</v>
      </c>
      <c r="S570">
        <v>0</v>
      </c>
      <c r="T570">
        <v>0</v>
      </c>
      <c r="U570">
        <v>0</v>
      </c>
      <c r="V570" t="s">
        <v>23</v>
      </c>
    </row>
    <row r="571" spans="1:22" hidden="1" x14ac:dyDescent="0.35">
      <c r="A571" t="s">
        <v>48</v>
      </c>
      <c r="B571" t="s">
        <v>39</v>
      </c>
      <c r="C571">
        <v>2016</v>
      </c>
      <c r="D571">
        <v>15</v>
      </c>
      <c r="E571">
        <v>15</v>
      </c>
      <c r="F571">
        <v>0</v>
      </c>
      <c r="G571">
        <v>0</v>
      </c>
      <c r="H571">
        <v>0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0</v>
      </c>
      <c r="S571">
        <v>0</v>
      </c>
      <c r="T571">
        <v>0</v>
      </c>
      <c r="U571">
        <v>0</v>
      </c>
      <c r="V571" t="s">
        <v>23</v>
      </c>
    </row>
    <row r="572" spans="1:22" hidden="1" x14ac:dyDescent="0.35">
      <c r="A572" t="s">
        <v>64</v>
      </c>
      <c r="B572" t="s">
        <v>39</v>
      </c>
      <c r="C572">
        <v>2016</v>
      </c>
      <c r="D572">
        <v>25</v>
      </c>
      <c r="E572">
        <v>10</v>
      </c>
      <c r="F572">
        <v>15</v>
      </c>
      <c r="G572">
        <v>0</v>
      </c>
      <c r="H572">
        <v>0</v>
      </c>
      <c r="I572">
        <v>0</v>
      </c>
      <c r="J572">
        <v>0</v>
      </c>
      <c r="K572">
        <v>0</v>
      </c>
      <c r="L572">
        <v>0</v>
      </c>
      <c r="M572">
        <v>0</v>
      </c>
      <c r="N572">
        <v>0</v>
      </c>
      <c r="O572">
        <v>0</v>
      </c>
      <c r="P572">
        <v>0</v>
      </c>
      <c r="Q572">
        <v>0</v>
      </c>
      <c r="R572">
        <v>0</v>
      </c>
      <c r="S572">
        <v>0</v>
      </c>
      <c r="T572">
        <v>0</v>
      </c>
      <c r="U572">
        <v>0</v>
      </c>
      <c r="V572" t="s">
        <v>23</v>
      </c>
    </row>
    <row r="573" spans="1:22" hidden="1" x14ac:dyDescent="0.35">
      <c r="A573" t="s">
        <v>68</v>
      </c>
      <c r="B573" t="s">
        <v>39</v>
      </c>
      <c r="C573">
        <v>2016</v>
      </c>
      <c r="D573">
        <v>25</v>
      </c>
      <c r="E573">
        <v>20</v>
      </c>
      <c r="F573">
        <v>4</v>
      </c>
      <c r="G573">
        <v>0</v>
      </c>
      <c r="H573">
        <v>0</v>
      </c>
      <c r="I573">
        <v>0</v>
      </c>
      <c r="J573">
        <v>0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0</v>
      </c>
      <c r="S573">
        <v>0</v>
      </c>
      <c r="T573">
        <v>0</v>
      </c>
      <c r="U573">
        <v>0</v>
      </c>
      <c r="V573" t="s">
        <v>23</v>
      </c>
    </row>
    <row r="574" spans="1:22" hidden="1" x14ac:dyDescent="0.35">
      <c r="A574" t="s">
        <v>69</v>
      </c>
      <c r="B574" t="s">
        <v>39</v>
      </c>
      <c r="C574">
        <v>2016</v>
      </c>
      <c r="D574">
        <v>20</v>
      </c>
      <c r="E574">
        <v>20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0</v>
      </c>
      <c r="M574">
        <v>0</v>
      </c>
      <c r="N574">
        <v>0</v>
      </c>
      <c r="O574">
        <v>0</v>
      </c>
      <c r="P574">
        <v>0</v>
      </c>
      <c r="Q574">
        <v>0</v>
      </c>
      <c r="R574">
        <v>0</v>
      </c>
      <c r="S574">
        <v>0</v>
      </c>
      <c r="T574">
        <v>0</v>
      </c>
      <c r="U574">
        <v>0</v>
      </c>
      <c r="V574" t="s">
        <v>23</v>
      </c>
    </row>
    <row r="575" spans="1:22" hidden="1" x14ac:dyDescent="0.35">
      <c r="A575" t="s">
        <v>22</v>
      </c>
      <c r="B575" t="s">
        <v>40</v>
      </c>
      <c r="C575">
        <v>2016</v>
      </c>
      <c r="D575">
        <v>70</v>
      </c>
      <c r="E575">
        <v>10</v>
      </c>
      <c r="F575">
        <v>25</v>
      </c>
      <c r="G575">
        <v>20</v>
      </c>
      <c r="H575">
        <v>0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10</v>
      </c>
      <c r="R575">
        <v>0</v>
      </c>
      <c r="S575">
        <v>0</v>
      </c>
      <c r="T575">
        <v>10</v>
      </c>
      <c r="U575">
        <v>0</v>
      </c>
      <c r="V575" t="s">
        <v>23</v>
      </c>
    </row>
    <row r="576" spans="1:22" hidden="1" x14ac:dyDescent="0.35">
      <c r="A576" t="s">
        <v>24</v>
      </c>
      <c r="B576" t="s">
        <v>40</v>
      </c>
      <c r="C576">
        <v>2016</v>
      </c>
      <c r="D576">
        <v>4</v>
      </c>
      <c r="E576">
        <v>4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0</v>
      </c>
      <c r="S576">
        <v>0</v>
      </c>
      <c r="T576">
        <v>0</v>
      </c>
      <c r="U576">
        <v>0</v>
      </c>
      <c r="V576" t="s">
        <v>23</v>
      </c>
    </row>
    <row r="577" spans="1:22" hidden="1" x14ac:dyDescent="0.35">
      <c r="A577" t="s">
        <v>25</v>
      </c>
      <c r="B577" t="s">
        <v>40</v>
      </c>
      <c r="C577">
        <v>2016</v>
      </c>
      <c r="D577">
        <v>4</v>
      </c>
      <c r="E577">
        <v>4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0</v>
      </c>
      <c r="S577">
        <v>0</v>
      </c>
      <c r="T577">
        <v>0</v>
      </c>
      <c r="U577">
        <v>0</v>
      </c>
      <c r="V577" t="s">
        <v>23</v>
      </c>
    </row>
    <row r="578" spans="1:22" hidden="1" x14ac:dyDescent="0.35">
      <c r="A578" t="s">
        <v>27</v>
      </c>
      <c r="B578" t="s">
        <v>40</v>
      </c>
      <c r="C578">
        <v>2016</v>
      </c>
      <c r="D578">
        <v>10</v>
      </c>
      <c r="E578">
        <v>10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0</v>
      </c>
      <c r="S578">
        <v>0</v>
      </c>
      <c r="T578">
        <v>0</v>
      </c>
      <c r="U578">
        <v>0</v>
      </c>
      <c r="V578" t="s">
        <v>23</v>
      </c>
    </row>
    <row r="579" spans="1:22" hidden="1" x14ac:dyDescent="0.35">
      <c r="A579" t="s">
        <v>28</v>
      </c>
      <c r="B579" t="s">
        <v>40</v>
      </c>
      <c r="C579">
        <v>2016</v>
      </c>
      <c r="D579">
        <v>35</v>
      </c>
      <c r="E579">
        <v>35</v>
      </c>
      <c r="F579">
        <v>0</v>
      </c>
      <c r="G579">
        <v>0</v>
      </c>
      <c r="H579">
        <v>0</v>
      </c>
      <c r="I579">
        <v>0</v>
      </c>
      <c r="J579">
        <v>0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0</v>
      </c>
      <c r="S579">
        <v>0</v>
      </c>
      <c r="T579">
        <v>0</v>
      </c>
      <c r="U579">
        <v>0</v>
      </c>
      <c r="V579" t="s">
        <v>23</v>
      </c>
    </row>
    <row r="580" spans="1:22" hidden="1" x14ac:dyDescent="0.35">
      <c r="A580" t="s">
        <v>76</v>
      </c>
      <c r="B580" t="s">
        <v>40</v>
      </c>
      <c r="C580">
        <v>2016</v>
      </c>
      <c r="D580">
        <v>4</v>
      </c>
      <c r="E580">
        <v>4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0</v>
      </c>
      <c r="S580">
        <v>0</v>
      </c>
      <c r="T580">
        <v>0</v>
      </c>
      <c r="U580">
        <v>0</v>
      </c>
      <c r="V580" t="s">
        <v>23</v>
      </c>
    </row>
    <row r="581" spans="1:22" hidden="1" x14ac:dyDescent="0.35">
      <c r="A581" t="s">
        <v>31</v>
      </c>
      <c r="B581" t="s">
        <v>40</v>
      </c>
      <c r="C581">
        <v>2016</v>
      </c>
      <c r="D581">
        <v>15</v>
      </c>
      <c r="E581">
        <v>15</v>
      </c>
      <c r="F581">
        <v>0</v>
      </c>
      <c r="G581">
        <v>0</v>
      </c>
      <c r="H581">
        <v>0</v>
      </c>
      <c r="I581">
        <v>0</v>
      </c>
      <c r="J581">
        <v>0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0</v>
      </c>
      <c r="S581">
        <v>0</v>
      </c>
      <c r="T581">
        <v>0</v>
      </c>
      <c r="U581">
        <v>0</v>
      </c>
      <c r="V581" t="s">
        <v>23</v>
      </c>
    </row>
    <row r="582" spans="1:22" hidden="1" x14ac:dyDescent="0.35">
      <c r="A582" t="s">
        <v>32</v>
      </c>
      <c r="B582" t="s">
        <v>40</v>
      </c>
      <c r="C582">
        <v>2016</v>
      </c>
      <c r="D582">
        <v>20</v>
      </c>
      <c r="E582">
        <v>15</v>
      </c>
      <c r="F582">
        <v>4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0</v>
      </c>
      <c r="S582">
        <v>0</v>
      </c>
      <c r="T582">
        <v>0</v>
      </c>
      <c r="U582">
        <v>0</v>
      </c>
      <c r="V582" t="s">
        <v>23</v>
      </c>
    </row>
    <row r="583" spans="1:22" hidden="1" x14ac:dyDescent="0.35">
      <c r="A583" t="s">
        <v>34</v>
      </c>
      <c r="B583" t="s">
        <v>40</v>
      </c>
      <c r="C583">
        <v>2016</v>
      </c>
      <c r="D583" s="1">
        <v>1210</v>
      </c>
      <c r="E583" s="1">
        <v>1030</v>
      </c>
      <c r="F583">
        <v>125</v>
      </c>
      <c r="G583">
        <v>25</v>
      </c>
      <c r="H583">
        <v>0</v>
      </c>
      <c r="I583">
        <v>0</v>
      </c>
      <c r="J583">
        <v>0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0</v>
      </c>
      <c r="S583">
        <v>0</v>
      </c>
      <c r="T583">
        <v>30</v>
      </c>
      <c r="U583">
        <v>0</v>
      </c>
      <c r="V583" t="s">
        <v>23</v>
      </c>
    </row>
    <row r="584" spans="1:22" hidden="1" x14ac:dyDescent="0.35">
      <c r="A584" t="s">
        <v>36</v>
      </c>
      <c r="B584" t="s">
        <v>40</v>
      </c>
      <c r="C584">
        <v>2016</v>
      </c>
      <c r="D584">
        <v>25</v>
      </c>
      <c r="E584">
        <v>25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0</v>
      </c>
      <c r="M584">
        <v>0</v>
      </c>
      <c r="N584">
        <v>0</v>
      </c>
      <c r="O584">
        <v>0</v>
      </c>
      <c r="P584">
        <v>0</v>
      </c>
      <c r="Q584">
        <v>0</v>
      </c>
      <c r="R584">
        <v>0</v>
      </c>
      <c r="S584">
        <v>0</v>
      </c>
      <c r="T584">
        <v>0</v>
      </c>
      <c r="U584">
        <v>0</v>
      </c>
      <c r="V584" t="s">
        <v>23</v>
      </c>
    </row>
    <row r="585" spans="1:22" hidden="1" x14ac:dyDescent="0.35">
      <c r="A585" t="s">
        <v>38</v>
      </c>
      <c r="B585" t="s">
        <v>40</v>
      </c>
      <c r="C585">
        <v>2016</v>
      </c>
      <c r="D585">
        <v>55</v>
      </c>
      <c r="E585">
        <v>55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0</v>
      </c>
      <c r="S585">
        <v>0</v>
      </c>
      <c r="T585">
        <v>0</v>
      </c>
      <c r="U585">
        <v>0</v>
      </c>
      <c r="V585" t="s">
        <v>23</v>
      </c>
    </row>
    <row r="586" spans="1:22" hidden="1" x14ac:dyDescent="0.35">
      <c r="A586" t="s">
        <v>40</v>
      </c>
      <c r="B586" t="s">
        <v>40</v>
      </c>
      <c r="C586">
        <v>2016</v>
      </c>
      <c r="D586" s="1">
        <v>33125</v>
      </c>
      <c r="E586" s="1">
        <v>24510</v>
      </c>
      <c r="F586" s="1">
        <v>2505</v>
      </c>
      <c r="G586">
        <v>365</v>
      </c>
      <c r="H586">
        <v>175</v>
      </c>
      <c r="I586">
        <v>120</v>
      </c>
      <c r="J586">
        <v>80</v>
      </c>
      <c r="K586">
        <v>165</v>
      </c>
      <c r="L586">
        <v>0</v>
      </c>
      <c r="M586">
        <v>0</v>
      </c>
      <c r="N586">
        <v>0</v>
      </c>
      <c r="O586">
        <v>0</v>
      </c>
      <c r="P586">
        <v>435</v>
      </c>
      <c r="Q586" s="1">
        <v>1705</v>
      </c>
      <c r="R586">
        <v>0</v>
      </c>
      <c r="S586">
        <v>95</v>
      </c>
      <c r="T586">
        <v>70</v>
      </c>
      <c r="U586" s="1">
        <v>2905</v>
      </c>
      <c r="V586" t="s">
        <v>23</v>
      </c>
    </row>
    <row r="587" spans="1:22" hidden="1" x14ac:dyDescent="0.35">
      <c r="A587" t="s">
        <v>43</v>
      </c>
      <c r="B587" t="s">
        <v>40</v>
      </c>
      <c r="C587">
        <v>2016</v>
      </c>
      <c r="D587">
        <v>35</v>
      </c>
      <c r="E587">
        <v>35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0</v>
      </c>
      <c r="S587">
        <v>0</v>
      </c>
      <c r="T587">
        <v>0</v>
      </c>
      <c r="U587">
        <v>0</v>
      </c>
      <c r="V587" t="s">
        <v>23</v>
      </c>
    </row>
    <row r="588" spans="1:22" hidden="1" x14ac:dyDescent="0.35">
      <c r="A588" t="s">
        <v>45</v>
      </c>
      <c r="B588" t="s">
        <v>40</v>
      </c>
      <c r="C588">
        <v>2016</v>
      </c>
      <c r="D588">
        <v>25</v>
      </c>
      <c r="E588">
        <v>25</v>
      </c>
      <c r="F588">
        <v>0</v>
      </c>
      <c r="G588">
        <v>0</v>
      </c>
      <c r="H588">
        <v>0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0</v>
      </c>
      <c r="S588">
        <v>0</v>
      </c>
      <c r="T588">
        <v>0</v>
      </c>
      <c r="U588">
        <v>0</v>
      </c>
      <c r="V588" t="s">
        <v>23</v>
      </c>
    </row>
    <row r="589" spans="1:22" hidden="1" x14ac:dyDescent="0.35">
      <c r="A589" t="s">
        <v>46</v>
      </c>
      <c r="B589" t="s">
        <v>40</v>
      </c>
      <c r="C589">
        <v>2016</v>
      </c>
      <c r="D589">
        <v>55</v>
      </c>
      <c r="E589">
        <v>15</v>
      </c>
      <c r="F589">
        <v>40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0</v>
      </c>
      <c r="S589">
        <v>0</v>
      </c>
      <c r="T589">
        <v>0</v>
      </c>
      <c r="U589">
        <v>0</v>
      </c>
      <c r="V589" t="s">
        <v>23</v>
      </c>
    </row>
    <row r="590" spans="1:22" hidden="1" x14ac:dyDescent="0.35">
      <c r="A590" t="s">
        <v>47</v>
      </c>
      <c r="B590" t="s">
        <v>40</v>
      </c>
      <c r="C590">
        <v>2016</v>
      </c>
      <c r="D590">
        <v>30</v>
      </c>
      <c r="E590">
        <v>4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25</v>
      </c>
      <c r="R590">
        <v>0</v>
      </c>
      <c r="S590">
        <v>0</v>
      </c>
      <c r="T590">
        <v>0</v>
      </c>
      <c r="U590">
        <v>0</v>
      </c>
      <c r="V590" t="s">
        <v>23</v>
      </c>
    </row>
    <row r="591" spans="1:22" hidden="1" x14ac:dyDescent="0.35">
      <c r="A591" t="s">
        <v>48</v>
      </c>
      <c r="B591" t="s">
        <v>40</v>
      </c>
      <c r="C591">
        <v>2016</v>
      </c>
      <c r="D591">
        <v>200</v>
      </c>
      <c r="E591">
        <v>195</v>
      </c>
      <c r="F591">
        <v>4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</v>
      </c>
      <c r="M591">
        <v>0</v>
      </c>
      <c r="N591">
        <v>0</v>
      </c>
      <c r="O591">
        <v>0</v>
      </c>
      <c r="P591">
        <v>0</v>
      </c>
      <c r="Q591">
        <v>0</v>
      </c>
      <c r="R591">
        <v>0</v>
      </c>
      <c r="S591">
        <v>0</v>
      </c>
      <c r="T591">
        <v>0</v>
      </c>
      <c r="U591">
        <v>0</v>
      </c>
      <c r="V591" t="s">
        <v>23</v>
      </c>
    </row>
    <row r="592" spans="1:22" hidden="1" x14ac:dyDescent="0.35">
      <c r="A592" t="s">
        <v>49</v>
      </c>
      <c r="B592" t="s">
        <v>40</v>
      </c>
      <c r="C592">
        <v>2016</v>
      </c>
      <c r="D592">
        <v>4</v>
      </c>
      <c r="E592">
        <v>0</v>
      </c>
      <c r="F592">
        <v>4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0</v>
      </c>
      <c r="S592">
        <v>0</v>
      </c>
      <c r="T592">
        <v>0</v>
      </c>
      <c r="U592">
        <v>0</v>
      </c>
      <c r="V592" t="s">
        <v>23</v>
      </c>
    </row>
    <row r="593" spans="1:22" hidden="1" x14ac:dyDescent="0.35">
      <c r="A593" t="s">
        <v>52</v>
      </c>
      <c r="B593" t="s">
        <v>40</v>
      </c>
      <c r="C593">
        <v>2016</v>
      </c>
      <c r="D593">
        <v>10</v>
      </c>
      <c r="E593">
        <v>10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0</v>
      </c>
      <c r="S593">
        <v>0</v>
      </c>
      <c r="T593">
        <v>0</v>
      </c>
      <c r="U593">
        <v>0</v>
      </c>
      <c r="V593" t="s">
        <v>23</v>
      </c>
    </row>
    <row r="594" spans="1:22" hidden="1" x14ac:dyDescent="0.35">
      <c r="A594" t="s">
        <v>57</v>
      </c>
      <c r="B594" t="s">
        <v>40</v>
      </c>
      <c r="C594">
        <v>2016</v>
      </c>
      <c r="D594">
        <v>15</v>
      </c>
      <c r="E594">
        <v>15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0</v>
      </c>
      <c r="S594">
        <v>0</v>
      </c>
      <c r="T594">
        <v>0</v>
      </c>
      <c r="U594">
        <v>0</v>
      </c>
      <c r="V594" t="s">
        <v>23</v>
      </c>
    </row>
    <row r="595" spans="1:22" hidden="1" x14ac:dyDescent="0.35">
      <c r="A595" t="s">
        <v>59</v>
      </c>
      <c r="B595" t="s">
        <v>40</v>
      </c>
      <c r="C595">
        <v>2016</v>
      </c>
      <c r="D595">
        <v>4</v>
      </c>
      <c r="E595">
        <v>4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0</v>
      </c>
      <c r="S595">
        <v>0</v>
      </c>
      <c r="T595">
        <v>0</v>
      </c>
      <c r="U595">
        <v>0</v>
      </c>
      <c r="V595" t="s">
        <v>23</v>
      </c>
    </row>
    <row r="596" spans="1:22" hidden="1" x14ac:dyDescent="0.35">
      <c r="A596" t="s">
        <v>62</v>
      </c>
      <c r="B596" t="s">
        <v>40</v>
      </c>
      <c r="C596">
        <v>2016</v>
      </c>
      <c r="D596">
        <v>15</v>
      </c>
      <c r="E596">
        <v>15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0</v>
      </c>
      <c r="S596">
        <v>0</v>
      </c>
      <c r="T596">
        <v>0</v>
      </c>
      <c r="U596">
        <v>0</v>
      </c>
      <c r="V596" t="s">
        <v>23</v>
      </c>
    </row>
    <row r="597" spans="1:22" hidden="1" x14ac:dyDescent="0.35">
      <c r="A597" t="s">
        <v>63</v>
      </c>
      <c r="B597" t="s">
        <v>40</v>
      </c>
      <c r="C597">
        <v>2016</v>
      </c>
      <c r="D597" s="1">
        <v>1030</v>
      </c>
      <c r="E597">
        <v>965</v>
      </c>
      <c r="F597">
        <v>55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0</v>
      </c>
      <c r="M597">
        <v>0</v>
      </c>
      <c r="N597">
        <v>0</v>
      </c>
      <c r="O597">
        <v>0</v>
      </c>
      <c r="P597">
        <v>0</v>
      </c>
      <c r="Q597">
        <v>15</v>
      </c>
      <c r="R597">
        <v>0</v>
      </c>
      <c r="S597">
        <v>0</v>
      </c>
      <c r="T597">
        <v>0</v>
      </c>
      <c r="U597">
        <v>0</v>
      </c>
      <c r="V597" t="s">
        <v>23</v>
      </c>
    </row>
    <row r="598" spans="1:22" hidden="1" x14ac:dyDescent="0.35">
      <c r="A598" t="s">
        <v>64</v>
      </c>
      <c r="B598" t="s">
        <v>40</v>
      </c>
      <c r="C598">
        <v>2016</v>
      </c>
      <c r="D598">
        <v>20</v>
      </c>
      <c r="E598">
        <v>0</v>
      </c>
      <c r="F598">
        <v>20</v>
      </c>
      <c r="G598">
        <v>0</v>
      </c>
      <c r="H598">
        <v>0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0</v>
      </c>
      <c r="S598">
        <v>0</v>
      </c>
      <c r="T598">
        <v>0</v>
      </c>
      <c r="U598">
        <v>0</v>
      </c>
      <c r="V598" t="s">
        <v>23</v>
      </c>
    </row>
    <row r="599" spans="1:22" hidden="1" x14ac:dyDescent="0.35">
      <c r="A599" t="s">
        <v>65</v>
      </c>
      <c r="B599" t="s">
        <v>40</v>
      </c>
      <c r="C599">
        <v>2016</v>
      </c>
      <c r="D599">
        <v>4</v>
      </c>
      <c r="E599">
        <v>0</v>
      </c>
      <c r="F599">
        <v>4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0</v>
      </c>
      <c r="S599">
        <v>0</v>
      </c>
      <c r="T599">
        <v>0</v>
      </c>
      <c r="U599">
        <v>0</v>
      </c>
      <c r="V599" t="s">
        <v>23</v>
      </c>
    </row>
    <row r="600" spans="1:22" hidden="1" x14ac:dyDescent="0.35">
      <c r="A600" t="s">
        <v>69</v>
      </c>
      <c r="B600" t="s">
        <v>40</v>
      </c>
      <c r="C600">
        <v>2016</v>
      </c>
      <c r="D600">
        <v>10</v>
      </c>
      <c r="E600">
        <v>10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0</v>
      </c>
      <c r="S600">
        <v>0</v>
      </c>
      <c r="T600">
        <v>0</v>
      </c>
      <c r="U600">
        <v>0</v>
      </c>
      <c r="V600" t="s">
        <v>23</v>
      </c>
    </row>
    <row r="601" spans="1:22" hidden="1" x14ac:dyDescent="0.35">
      <c r="A601" t="s">
        <v>71</v>
      </c>
      <c r="B601" t="s">
        <v>40</v>
      </c>
      <c r="C601">
        <v>2016</v>
      </c>
      <c r="D601">
        <v>4</v>
      </c>
      <c r="E601">
        <v>4</v>
      </c>
      <c r="F601">
        <v>0</v>
      </c>
      <c r="G601">
        <v>0</v>
      </c>
      <c r="H601">
        <v>0</v>
      </c>
      <c r="I601">
        <v>0</v>
      </c>
      <c r="J601">
        <v>0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0</v>
      </c>
      <c r="S601">
        <v>0</v>
      </c>
      <c r="T601">
        <v>0</v>
      </c>
      <c r="U601">
        <v>0</v>
      </c>
      <c r="V601" t="s">
        <v>23</v>
      </c>
    </row>
    <row r="602" spans="1:22" hidden="1" x14ac:dyDescent="0.35">
      <c r="A602" t="s">
        <v>22</v>
      </c>
      <c r="B602" t="s">
        <v>41</v>
      </c>
      <c r="C602">
        <v>2016</v>
      </c>
      <c r="D602">
        <v>35</v>
      </c>
      <c r="E602">
        <v>15</v>
      </c>
      <c r="F602">
        <v>15</v>
      </c>
      <c r="G602">
        <v>4</v>
      </c>
      <c r="H602">
        <v>0</v>
      </c>
      <c r="I602">
        <v>0</v>
      </c>
      <c r="J602">
        <v>0</v>
      </c>
      <c r="K602">
        <v>0</v>
      </c>
      <c r="L602">
        <v>0</v>
      </c>
      <c r="M602">
        <v>0</v>
      </c>
      <c r="N602">
        <v>4</v>
      </c>
      <c r="O602">
        <v>0</v>
      </c>
      <c r="P602">
        <v>0</v>
      </c>
      <c r="Q602">
        <v>0</v>
      </c>
      <c r="R602">
        <v>0</v>
      </c>
      <c r="S602">
        <v>0</v>
      </c>
      <c r="T602">
        <v>0</v>
      </c>
      <c r="U602">
        <v>0</v>
      </c>
      <c r="V602" t="s">
        <v>23</v>
      </c>
    </row>
    <row r="603" spans="1:22" hidden="1" x14ac:dyDescent="0.35">
      <c r="A603" t="s">
        <v>25</v>
      </c>
      <c r="B603" t="s">
        <v>41</v>
      </c>
      <c r="C603">
        <v>2016</v>
      </c>
      <c r="D603">
        <v>30</v>
      </c>
      <c r="E603">
        <v>30</v>
      </c>
      <c r="F603">
        <v>0</v>
      </c>
      <c r="G603">
        <v>0</v>
      </c>
      <c r="H603">
        <v>0</v>
      </c>
      <c r="I603">
        <v>0</v>
      </c>
      <c r="J603">
        <v>0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0</v>
      </c>
      <c r="S603">
        <v>0</v>
      </c>
      <c r="T603">
        <v>0</v>
      </c>
      <c r="U603">
        <v>0</v>
      </c>
      <c r="V603" t="s">
        <v>23</v>
      </c>
    </row>
    <row r="604" spans="1:22" hidden="1" x14ac:dyDescent="0.35">
      <c r="A604" t="s">
        <v>26</v>
      </c>
      <c r="B604" t="s">
        <v>41</v>
      </c>
      <c r="C604">
        <v>2016</v>
      </c>
      <c r="D604">
        <v>4</v>
      </c>
      <c r="E604">
        <v>4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0</v>
      </c>
      <c r="S604">
        <v>0</v>
      </c>
      <c r="T604">
        <v>0</v>
      </c>
      <c r="U604">
        <v>0</v>
      </c>
      <c r="V604" t="s">
        <v>23</v>
      </c>
    </row>
    <row r="605" spans="1:22" hidden="1" x14ac:dyDescent="0.35">
      <c r="A605" t="s">
        <v>28</v>
      </c>
      <c r="B605" t="s">
        <v>41</v>
      </c>
      <c r="C605">
        <v>2016</v>
      </c>
      <c r="D605">
        <v>35</v>
      </c>
      <c r="E605">
        <v>35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0</v>
      </c>
      <c r="S605">
        <v>0</v>
      </c>
      <c r="T605">
        <v>0</v>
      </c>
      <c r="U605">
        <v>0</v>
      </c>
      <c r="V605" t="s">
        <v>23</v>
      </c>
    </row>
    <row r="606" spans="1:22" hidden="1" x14ac:dyDescent="0.35">
      <c r="A606" t="s">
        <v>29</v>
      </c>
      <c r="B606" t="s">
        <v>41</v>
      </c>
      <c r="C606">
        <v>2016</v>
      </c>
      <c r="D606">
        <v>35</v>
      </c>
      <c r="E606">
        <v>35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0</v>
      </c>
      <c r="S606">
        <v>0</v>
      </c>
      <c r="T606">
        <v>0</v>
      </c>
      <c r="U606">
        <v>0</v>
      </c>
      <c r="V606" t="s">
        <v>23</v>
      </c>
    </row>
    <row r="607" spans="1:22" hidden="1" x14ac:dyDescent="0.35">
      <c r="A607" t="s">
        <v>30</v>
      </c>
      <c r="B607" t="s">
        <v>41</v>
      </c>
      <c r="C607">
        <v>2016</v>
      </c>
      <c r="D607" s="1">
        <v>1070</v>
      </c>
      <c r="E607">
        <v>830</v>
      </c>
      <c r="F607">
        <v>75</v>
      </c>
      <c r="G607">
        <v>65</v>
      </c>
      <c r="H607">
        <v>40</v>
      </c>
      <c r="I607">
        <v>30</v>
      </c>
      <c r="J607">
        <v>0</v>
      </c>
      <c r="K607">
        <v>15</v>
      </c>
      <c r="L607">
        <v>0</v>
      </c>
      <c r="M607">
        <v>0</v>
      </c>
      <c r="N607">
        <v>15</v>
      </c>
      <c r="O607">
        <v>0</v>
      </c>
      <c r="P607">
        <v>0</v>
      </c>
      <c r="Q607">
        <v>0</v>
      </c>
      <c r="R607">
        <v>0</v>
      </c>
      <c r="S607">
        <v>0</v>
      </c>
      <c r="T607">
        <v>0</v>
      </c>
      <c r="U607">
        <v>0</v>
      </c>
      <c r="V607" t="s">
        <v>23</v>
      </c>
    </row>
    <row r="608" spans="1:22" hidden="1" x14ac:dyDescent="0.35">
      <c r="A608" t="s">
        <v>33</v>
      </c>
      <c r="B608" t="s">
        <v>41</v>
      </c>
      <c r="C608">
        <v>2016</v>
      </c>
      <c r="D608">
        <v>25</v>
      </c>
      <c r="E608">
        <v>25</v>
      </c>
      <c r="F608">
        <v>0</v>
      </c>
      <c r="G608">
        <v>0</v>
      </c>
      <c r="H608">
        <v>0</v>
      </c>
      <c r="I608">
        <v>0</v>
      </c>
      <c r="J608">
        <v>0</v>
      </c>
      <c r="K608">
        <v>0</v>
      </c>
      <c r="L608">
        <v>0</v>
      </c>
      <c r="M608">
        <v>0</v>
      </c>
      <c r="N608">
        <v>0</v>
      </c>
      <c r="O608">
        <v>0</v>
      </c>
      <c r="P608">
        <v>0</v>
      </c>
      <c r="Q608">
        <v>0</v>
      </c>
      <c r="R608">
        <v>0</v>
      </c>
      <c r="S608">
        <v>0</v>
      </c>
      <c r="T608">
        <v>0</v>
      </c>
      <c r="U608">
        <v>0</v>
      </c>
      <c r="V608" t="s">
        <v>23</v>
      </c>
    </row>
    <row r="609" spans="1:22" hidden="1" x14ac:dyDescent="0.35">
      <c r="A609" t="s">
        <v>75</v>
      </c>
      <c r="B609" t="s">
        <v>41</v>
      </c>
      <c r="C609">
        <v>2016</v>
      </c>
      <c r="D609">
        <v>4</v>
      </c>
      <c r="E609">
        <v>4</v>
      </c>
      <c r="F609">
        <v>0</v>
      </c>
      <c r="G609">
        <v>0</v>
      </c>
      <c r="H609">
        <v>0</v>
      </c>
      <c r="I609">
        <v>0</v>
      </c>
      <c r="J609">
        <v>0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0</v>
      </c>
      <c r="S609">
        <v>0</v>
      </c>
      <c r="T609">
        <v>0</v>
      </c>
      <c r="U609">
        <v>0</v>
      </c>
      <c r="V609" t="s">
        <v>23</v>
      </c>
    </row>
    <row r="610" spans="1:22" hidden="1" x14ac:dyDescent="0.35">
      <c r="A610" t="s">
        <v>36</v>
      </c>
      <c r="B610" t="s">
        <v>41</v>
      </c>
      <c r="C610">
        <v>2016</v>
      </c>
      <c r="D610">
        <v>275</v>
      </c>
      <c r="E610">
        <v>245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15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15</v>
      </c>
      <c r="R610">
        <v>0</v>
      </c>
      <c r="S610">
        <v>0</v>
      </c>
      <c r="T610">
        <v>0</v>
      </c>
      <c r="U610">
        <v>0</v>
      </c>
      <c r="V610" t="s">
        <v>23</v>
      </c>
    </row>
    <row r="611" spans="1:22" hidden="1" x14ac:dyDescent="0.35">
      <c r="A611" t="s">
        <v>37</v>
      </c>
      <c r="B611" t="s">
        <v>41</v>
      </c>
      <c r="C611">
        <v>2016</v>
      </c>
      <c r="D611" s="1">
        <v>1520</v>
      </c>
      <c r="E611" s="1">
        <v>1080</v>
      </c>
      <c r="F611">
        <v>175</v>
      </c>
      <c r="G611">
        <v>30</v>
      </c>
      <c r="H611">
        <v>0</v>
      </c>
      <c r="I611">
        <v>45</v>
      </c>
      <c r="J611">
        <v>110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50</v>
      </c>
      <c r="R611">
        <v>0</v>
      </c>
      <c r="S611">
        <v>20</v>
      </c>
      <c r="T611">
        <v>15</v>
      </c>
      <c r="U611">
        <v>0</v>
      </c>
      <c r="V611" t="s">
        <v>23</v>
      </c>
    </row>
    <row r="612" spans="1:22" hidden="1" x14ac:dyDescent="0.35">
      <c r="A612" t="s">
        <v>39</v>
      </c>
      <c r="B612" t="s">
        <v>41</v>
      </c>
      <c r="C612">
        <v>2016</v>
      </c>
      <c r="D612">
        <v>365</v>
      </c>
      <c r="E612">
        <v>345</v>
      </c>
      <c r="F612">
        <v>20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0</v>
      </c>
      <c r="S612">
        <v>0</v>
      </c>
      <c r="T612">
        <v>0</v>
      </c>
      <c r="U612">
        <v>0</v>
      </c>
      <c r="V612" t="s">
        <v>23</v>
      </c>
    </row>
    <row r="613" spans="1:22" hidden="1" x14ac:dyDescent="0.35">
      <c r="A613" t="s">
        <v>41</v>
      </c>
      <c r="B613" t="s">
        <v>41</v>
      </c>
      <c r="C613">
        <v>2016</v>
      </c>
      <c r="D613" s="1">
        <v>68970</v>
      </c>
      <c r="E613" s="1">
        <v>53470</v>
      </c>
      <c r="F613" s="1">
        <v>4890</v>
      </c>
      <c r="G613">
        <v>940</v>
      </c>
      <c r="H613">
        <v>430</v>
      </c>
      <c r="I613">
        <v>245</v>
      </c>
      <c r="J613">
        <v>80</v>
      </c>
      <c r="K613">
        <v>845</v>
      </c>
      <c r="L613">
        <v>0</v>
      </c>
      <c r="M613">
        <v>0</v>
      </c>
      <c r="N613">
        <v>0</v>
      </c>
      <c r="O613">
        <v>0</v>
      </c>
      <c r="P613">
        <v>345</v>
      </c>
      <c r="Q613" s="1">
        <v>2150</v>
      </c>
      <c r="R613">
        <v>15</v>
      </c>
      <c r="S613">
        <v>160</v>
      </c>
      <c r="T613" s="1">
        <v>2175</v>
      </c>
      <c r="U613" s="1">
        <v>3215</v>
      </c>
      <c r="V613" t="s">
        <v>23</v>
      </c>
    </row>
    <row r="614" spans="1:22" hidden="1" x14ac:dyDescent="0.35">
      <c r="A614" t="s">
        <v>42</v>
      </c>
      <c r="B614" t="s">
        <v>41</v>
      </c>
      <c r="C614">
        <v>2016</v>
      </c>
      <c r="D614">
        <v>25</v>
      </c>
      <c r="E614">
        <v>25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0</v>
      </c>
      <c r="S614">
        <v>0</v>
      </c>
      <c r="T614">
        <v>0</v>
      </c>
      <c r="U614">
        <v>0</v>
      </c>
      <c r="V614" t="s">
        <v>23</v>
      </c>
    </row>
    <row r="615" spans="1:22" hidden="1" x14ac:dyDescent="0.35">
      <c r="A615" t="s">
        <v>43</v>
      </c>
      <c r="B615" t="s">
        <v>41</v>
      </c>
      <c r="C615">
        <v>2016</v>
      </c>
      <c r="D615">
        <v>20</v>
      </c>
      <c r="E615">
        <v>20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0</v>
      </c>
      <c r="S615">
        <v>0</v>
      </c>
      <c r="T615">
        <v>0</v>
      </c>
      <c r="U615">
        <v>0</v>
      </c>
      <c r="V615" t="s">
        <v>23</v>
      </c>
    </row>
    <row r="616" spans="1:22" hidden="1" x14ac:dyDescent="0.35">
      <c r="A616" t="s">
        <v>46</v>
      </c>
      <c r="B616" t="s">
        <v>41</v>
      </c>
      <c r="C616">
        <v>2016</v>
      </c>
      <c r="D616">
        <v>55</v>
      </c>
      <c r="E616">
        <v>55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0</v>
      </c>
      <c r="S616">
        <v>0</v>
      </c>
      <c r="T616">
        <v>0</v>
      </c>
      <c r="U616">
        <v>0</v>
      </c>
      <c r="V616" t="s">
        <v>23</v>
      </c>
    </row>
    <row r="617" spans="1:22" hidden="1" x14ac:dyDescent="0.35">
      <c r="A617" t="s">
        <v>47</v>
      </c>
      <c r="B617" t="s">
        <v>41</v>
      </c>
      <c r="C617">
        <v>2016</v>
      </c>
      <c r="D617">
        <v>4</v>
      </c>
      <c r="E617">
        <v>0</v>
      </c>
      <c r="F617">
        <v>0</v>
      </c>
      <c r="G617">
        <v>4</v>
      </c>
      <c r="H617">
        <v>0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0</v>
      </c>
      <c r="S617">
        <v>0</v>
      </c>
      <c r="T617">
        <v>0</v>
      </c>
      <c r="U617">
        <v>0</v>
      </c>
      <c r="V617" t="s">
        <v>23</v>
      </c>
    </row>
    <row r="618" spans="1:22" hidden="1" x14ac:dyDescent="0.35">
      <c r="A618" t="s">
        <v>48</v>
      </c>
      <c r="B618" t="s">
        <v>41</v>
      </c>
      <c r="C618">
        <v>2016</v>
      </c>
      <c r="D618">
        <v>220</v>
      </c>
      <c r="E618">
        <v>140</v>
      </c>
      <c r="F618">
        <v>75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0</v>
      </c>
      <c r="S618">
        <v>0</v>
      </c>
      <c r="T618">
        <v>0</v>
      </c>
      <c r="U618">
        <v>0</v>
      </c>
      <c r="V618" t="s">
        <v>23</v>
      </c>
    </row>
    <row r="619" spans="1:22" hidden="1" x14ac:dyDescent="0.35">
      <c r="A619" t="s">
        <v>49</v>
      </c>
      <c r="B619" t="s">
        <v>41</v>
      </c>
      <c r="C619">
        <v>2016</v>
      </c>
      <c r="D619">
        <v>60</v>
      </c>
      <c r="E619">
        <v>60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</v>
      </c>
      <c r="M619">
        <v>0</v>
      </c>
      <c r="N619">
        <v>0</v>
      </c>
      <c r="O619">
        <v>0</v>
      </c>
      <c r="P619">
        <v>0</v>
      </c>
      <c r="Q619">
        <v>0</v>
      </c>
      <c r="R619">
        <v>0</v>
      </c>
      <c r="S619">
        <v>0</v>
      </c>
      <c r="T619">
        <v>0</v>
      </c>
      <c r="U619">
        <v>0</v>
      </c>
      <c r="V619" t="s">
        <v>23</v>
      </c>
    </row>
    <row r="620" spans="1:22" hidden="1" x14ac:dyDescent="0.35">
      <c r="A620" t="s">
        <v>53</v>
      </c>
      <c r="B620" t="s">
        <v>41</v>
      </c>
      <c r="C620">
        <v>2016</v>
      </c>
      <c r="D620">
        <v>315</v>
      </c>
      <c r="E620">
        <v>215</v>
      </c>
      <c r="F620">
        <v>35</v>
      </c>
      <c r="G620">
        <v>60</v>
      </c>
      <c r="H620">
        <v>0</v>
      </c>
      <c r="I620">
        <v>0</v>
      </c>
      <c r="J620">
        <v>4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0</v>
      </c>
      <c r="S620">
        <v>0</v>
      </c>
      <c r="T620">
        <v>0</v>
      </c>
      <c r="U620">
        <v>0</v>
      </c>
      <c r="V620" t="s">
        <v>23</v>
      </c>
    </row>
    <row r="621" spans="1:22" hidden="1" x14ac:dyDescent="0.35">
      <c r="A621" t="s">
        <v>55</v>
      </c>
      <c r="B621" t="s">
        <v>41</v>
      </c>
      <c r="C621">
        <v>2016</v>
      </c>
      <c r="D621">
        <v>35</v>
      </c>
      <c r="E621">
        <v>20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15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0</v>
      </c>
      <c r="S621">
        <v>0</v>
      </c>
      <c r="T621">
        <v>0</v>
      </c>
      <c r="U621">
        <v>0</v>
      </c>
      <c r="V621" t="s">
        <v>23</v>
      </c>
    </row>
    <row r="622" spans="1:22" hidden="1" x14ac:dyDescent="0.35">
      <c r="A622" t="s">
        <v>57</v>
      </c>
      <c r="B622" t="s">
        <v>41</v>
      </c>
      <c r="C622">
        <v>2016</v>
      </c>
      <c r="D622">
        <v>125</v>
      </c>
      <c r="E622">
        <v>120</v>
      </c>
      <c r="F622">
        <v>0</v>
      </c>
      <c r="G622">
        <v>4</v>
      </c>
      <c r="H622">
        <v>0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0</v>
      </c>
      <c r="S622">
        <v>0</v>
      </c>
      <c r="T622">
        <v>0</v>
      </c>
      <c r="U622">
        <v>0</v>
      </c>
      <c r="V622" t="s">
        <v>23</v>
      </c>
    </row>
    <row r="623" spans="1:22" hidden="1" x14ac:dyDescent="0.35">
      <c r="A623" t="s">
        <v>62</v>
      </c>
      <c r="B623" t="s">
        <v>41</v>
      </c>
      <c r="C623">
        <v>2016</v>
      </c>
      <c r="D623">
        <v>40</v>
      </c>
      <c r="E623">
        <v>40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0</v>
      </c>
      <c r="M623">
        <v>0</v>
      </c>
      <c r="N623">
        <v>0</v>
      </c>
      <c r="O623">
        <v>0</v>
      </c>
      <c r="P623">
        <v>0</v>
      </c>
      <c r="Q623">
        <v>0</v>
      </c>
      <c r="R623">
        <v>0</v>
      </c>
      <c r="S623">
        <v>0</v>
      </c>
      <c r="T623">
        <v>0</v>
      </c>
      <c r="U623">
        <v>0</v>
      </c>
      <c r="V623" t="s">
        <v>23</v>
      </c>
    </row>
    <row r="624" spans="1:22" hidden="1" x14ac:dyDescent="0.35">
      <c r="A624" t="s">
        <v>64</v>
      </c>
      <c r="B624" t="s">
        <v>41</v>
      </c>
      <c r="C624">
        <v>2016</v>
      </c>
      <c r="D624" s="1">
        <v>6870</v>
      </c>
      <c r="E624" s="1">
        <v>5980</v>
      </c>
      <c r="F624">
        <v>565</v>
      </c>
      <c r="G624">
        <v>90</v>
      </c>
      <c r="H624">
        <v>185</v>
      </c>
      <c r="I624">
        <v>25</v>
      </c>
      <c r="J624">
        <v>15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4</v>
      </c>
      <c r="R624">
        <v>0</v>
      </c>
      <c r="S624">
        <v>4</v>
      </c>
      <c r="T624">
        <v>0</v>
      </c>
      <c r="U624">
        <v>0</v>
      </c>
      <c r="V624" t="s">
        <v>23</v>
      </c>
    </row>
    <row r="625" spans="1:22" hidden="1" x14ac:dyDescent="0.35">
      <c r="A625" t="s">
        <v>65</v>
      </c>
      <c r="B625" t="s">
        <v>41</v>
      </c>
      <c r="C625">
        <v>2016</v>
      </c>
      <c r="D625">
        <v>20</v>
      </c>
      <c r="E625">
        <v>20</v>
      </c>
      <c r="F625">
        <v>0</v>
      </c>
      <c r="G625">
        <v>0</v>
      </c>
      <c r="H625">
        <v>0</v>
      </c>
      <c r="I625">
        <v>0</v>
      </c>
      <c r="J625">
        <v>0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0</v>
      </c>
      <c r="S625">
        <v>0</v>
      </c>
      <c r="T625">
        <v>0</v>
      </c>
      <c r="U625">
        <v>0</v>
      </c>
      <c r="V625" t="s">
        <v>23</v>
      </c>
    </row>
    <row r="626" spans="1:22" hidden="1" x14ac:dyDescent="0.35">
      <c r="A626" t="s">
        <v>68</v>
      </c>
      <c r="B626" t="s">
        <v>41</v>
      </c>
      <c r="C626">
        <v>2016</v>
      </c>
      <c r="D626">
        <v>25</v>
      </c>
      <c r="E626">
        <v>25</v>
      </c>
      <c r="F626">
        <v>0</v>
      </c>
      <c r="G626">
        <v>0</v>
      </c>
      <c r="H626">
        <v>0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0</v>
      </c>
      <c r="S626">
        <v>0</v>
      </c>
      <c r="T626">
        <v>0</v>
      </c>
      <c r="U626">
        <v>0</v>
      </c>
      <c r="V626" t="s">
        <v>23</v>
      </c>
    </row>
    <row r="627" spans="1:22" hidden="1" x14ac:dyDescent="0.35">
      <c r="A627" t="s">
        <v>69</v>
      </c>
      <c r="B627" t="s">
        <v>41</v>
      </c>
      <c r="C627">
        <v>2016</v>
      </c>
      <c r="D627">
        <v>10</v>
      </c>
      <c r="E627">
        <v>10</v>
      </c>
      <c r="F627">
        <v>0</v>
      </c>
      <c r="G627">
        <v>0</v>
      </c>
      <c r="H627">
        <v>0</v>
      </c>
      <c r="I627">
        <v>0</v>
      </c>
      <c r="J627">
        <v>0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0</v>
      </c>
      <c r="S627">
        <v>0</v>
      </c>
      <c r="T627">
        <v>0</v>
      </c>
      <c r="U627">
        <v>0</v>
      </c>
      <c r="V627" t="s">
        <v>23</v>
      </c>
    </row>
    <row r="628" spans="1:22" hidden="1" x14ac:dyDescent="0.35">
      <c r="A628" t="s">
        <v>25</v>
      </c>
      <c r="B628" t="s">
        <v>80</v>
      </c>
      <c r="C628">
        <v>2016</v>
      </c>
      <c r="D628">
        <v>20</v>
      </c>
      <c r="E628">
        <v>20</v>
      </c>
      <c r="F628">
        <v>0</v>
      </c>
      <c r="G628">
        <v>0</v>
      </c>
      <c r="H628">
        <v>0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0</v>
      </c>
      <c r="S628">
        <v>0</v>
      </c>
      <c r="T628">
        <v>0</v>
      </c>
      <c r="U628">
        <v>0</v>
      </c>
      <c r="V628" t="s">
        <v>23</v>
      </c>
    </row>
    <row r="629" spans="1:22" hidden="1" x14ac:dyDescent="0.35">
      <c r="A629" t="s">
        <v>35</v>
      </c>
      <c r="B629" t="s">
        <v>80</v>
      </c>
      <c r="C629">
        <v>2016</v>
      </c>
      <c r="D629">
        <v>85</v>
      </c>
      <c r="E629">
        <v>70</v>
      </c>
      <c r="F629">
        <v>0</v>
      </c>
      <c r="G629">
        <v>0</v>
      </c>
      <c r="H629">
        <v>0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15</v>
      </c>
      <c r="R629">
        <v>0</v>
      </c>
      <c r="S629">
        <v>0</v>
      </c>
      <c r="T629">
        <v>0</v>
      </c>
      <c r="U629">
        <v>0</v>
      </c>
      <c r="V629" t="s">
        <v>23</v>
      </c>
    </row>
    <row r="630" spans="1:22" hidden="1" x14ac:dyDescent="0.35">
      <c r="A630" t="s">
        <v>80</v>
      </c>
      <c r="B630" t="s">
        <v>80</v>
      </c>
      <c r="C630">
        <v>2016</v>
      </c>
      <c r="D630" s="1">
        <v>2810</v>
      </c>
      <c r="E630" s="1">
        <v>1855</v>
      </c>
      <c r="F630">
        <v>120</v>
      </c>
      <c r="G630">
        <v>70</v>
      </c>
      <c r="H630">
        <v>55</v>
      </c>
      <c r="I630">
        <v>0</v>
      </c>
      <c r="J630">
        <v>0</v>
      </c>
      <c r="K630">
        <v>15</v>
      </c>
      <c r="L630">
        <v>0</v>
      </c>
      <c r="M630">
        <v>0</v>
      </c>
      <c r="N630">
        <v>0</v>
      </c>
      <c r="O630">
        <v>0</v>
      </c>
      <c r="P630">
        <v>4</v>
      </c>
      <c r="Q630">
        <v>215</v>
      </c>
      <c r="R630">
        <v>0</v>
      </c>
      <c r="S630">
        <v>0</v>
      </c>
      <c r="T630">
        <v>20</v>
      </c>
      <c r="U630">
        <v>455</v>
      </c>
      <c r="V630" t="s">
        <v>23</v>
      </c>
    </row>
    <row r="631" spans="1:22" hidden="1" x14ac:dyDescent="0.35">
      <c r="A631" t="s">
        <v>48</v>
      </c>
      <c r="B631" t="s">
        <v>80</v>
      </c>
      <c r="C631">
        <v>2016</v>
      </c>
      <c r="D631">
        <v>4</v>
      </c>
      <c r="E631">
        <v>4</v>
      </c>
      <c r="F631">
        <v>0</v>
      </c>
      <c r="G631">
        <v>0</v>
      </c>
      <c r="H631">
        <v>0</v>
      </c>
      <c r="I631">
        <v>0</v>
      </c>
      <c r="J631">
        <v>0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0</v>
      </c>
      <c r="S631">
        <v>0</v>
      </c>
      <c r="T631">
        <v>0</v>
      </c>
      <c r="U631">
        <v>0</v>
      </c>
      <c r="V631" t="s">
        <v>23</v>
      </c>
    </row>
    <row r="632" spans="1:22" hidden="1" x14ac:dyDescent="0.35">
      <c r="A632" t="s">
        <v>52</v>
      </c>
      <c r="B632" t="s">
        <v>80</v>
      </c>
      <c r="C632">
        <v>2016</v>
      </c>
      <c r="D632">
        <v>10</v>
      </c>
      <c r="E632">
        <v>10</v>
      </c>
      <c r="F632">
        <v>0</v>
      </c>
      <c r="G632">
        <v>0</v>
      </c>
      <c r="H632">
        <v>0</v>
      </c>
      <c r="I632">
        <v>0</v>
      </c>
      <c r="J632">
        <v>0</v>
      </c>
      <c r="K632">
        <v>0</v>
      </c>
      <c r="L632">
        <v>0</v>
      </c>
      <c r="M632">
        <v>0</v>
      </c>
      <c r="N632">
        <v>0</v>
      </c>
      <c r="O632">
        <v>0</v>
      </c>
      <c r="P632">
        <v>0</v>
      </c>
      <c r="Q632">
        <v>0</v>
      </c>
      <c r="R632">
        <v>0</v>
      </c>
      <c r="S632">
        <v>0</v>
      </c>
      <c r="T632">
        <v>0</v>
      </c>
      <c r="U632">
        <v>0</v>
      </c>
      <c r="V632" t="s">
        <v>23</v>
      </c>
    </row>
    <row r="633" spans="1:22" hidden="1" x14ac:dyDescent="0.35">
      <c r="A633" t="s">
        <v>59</v>
      </c>
      <c r="B633" t="s">
        <v>80</v>
      </c>
      <c r="C633">
        <v>2016</v>
      </c>
      <c r="D633">
        <v>55</v>
      </c>
      <c r="E633">
        <v>55</v>
      </c>
      <c r="F633">
        <v>0</v>
      </c>
      <c r="G633">
        <v>0</v>
      </c>
      <c r="H633">
        <v>0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0</v>
      </c>
      <c r="S633">
        <v>0</v>
      </c>
      <c r="T633">
        <v>0</v>
      </c>
      <c r="U633">
        <v>0</v>
      </c>
      <c r="V633" t="s">
        <v>23</v>
      </c>
    </row>
    <row r="634" spans="1:22" hidden="1" x14ac:dyDescent="0.35">
      <c r="A634" t="s">
        <v>61</v>
      </c>
      <c r="B634" t="s">
        <v>80</v>
      </c>
      <c r="C634">
        <v>2016</v>
      </c>
      <c r="D634">
        <v>30</v>
      </c>
      <c r="E634">
        <v>25</v>
      </c>
      <c r="F634">
        <v>4</v>
      </c>
      <c r="G634">
        <v>0</v>
      </c>
      <c r="H634">
        <v>0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0</v>
      </c>
      <c r="S634">
        <v>0</v>
      </c>
      <c r="T634">
        <v>0</v>
      </c>
      <c r="U634">
        <v>0</v>
      </c>
      <c r="V634" t="s">
        <v>23</v>
      </c>
    </row>
    <row r="635" spans="1:22" hidden="1" x14ac:dyDescent="0.35">
      <c r="A635" t="s">
        <v>29</v>
      </c>
      <c r="B635" t="s">
        <v>77</v>
      </c>
      <c r="C635">
        <v>2016</v>
      </c>
      <c r="D635">
        <v>20</v>
      </c>
      <c r="E635">
        <v>20</v>
      </c>
      <c r="F635">
        <v>0</v>
      </c>
      <c r="G635">
        <v>0</v>
      </c>
      <c r="H635">
        <v>0</v>
      </c>
      <c r="I635">
        <v>0</v>
      </c>
      <c r="J635">
        <v>0</v>
      </c>
      <c r="K635">
        <v>0</v>
      </c>
      <c r="L635">
        <v>0</v>
      </c>
      <c r="M635">
        <v>0</v>
      </c>
      <c r="N635">
        <v>0</v>
      </c>
      <c r="O635">
        <v>0</v>
      </c>
      <c r="P635">
        <v>0</v>
      </c>
      <c r="Q635">
        <v>0</v>
      </c>
      <c r="R635">
        <v>0</v>
      </c>
      <c r="S635">
        <v>0</v>
      </c>
      <c r="T635">
        <v>0</v>
      </c>
      <c r="U635">
        <v>0</v>
      </c>
      <c r="V635" t="s">
        <v>23</v>
      </c>
    </row>
    <row r="636" spans="1:22" hidden="1" x14ac:dyDescent="0.35">
      <c r="A636" t="s">
        <v>79</v>
      </c>
      <c r="B636" t="s">
        <v>77</v>
      </c>
      <c r="C636">
        <v>2016</v>
      </c>
      <c r="D636">
        <v>800</v>
      </c>
      <c r="E636">
        <v>370</v>
      </c>
      <c r="F636">
        <v>110</v>
      </c>
      <c r="G636">
        <v>10</v>
      </c>
      <c r="H636">
        <v>220</v>
      </c>
      <c r="I636">
        <v>45</v>
      </c>
      <c r="J636">
        <v>15</v>
      </c>
      <c r="K636">
        <v>35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0</v>
      </c>
      <c r="S636">
        <v>0</v>
      </c>
      <c r="T636">
        <v>0</v>
      </c>
      <c r="U636">
        <v>0</v>
      </c>
      <c r="V636" t="s">
        <v>23</v>
      </c>
    </row>
    <row r="637" spans="1:22" hidden="1" x14ac:dyDescent="0.35">
      <c r="A637" t="s">
        <v>33</v>
      </c>
      <c r="B637" t="s">
        <v>77</v>
      </c>
      <c r="C637">
        <v>2016</v>
      </c>
      <c r="D637">
        <v>4</v>
      </c>
      <c r="E637">
        <v>0</v>
      </c>
      <c r="F637">
        <v>0</v>
      </c>
      <c r="G637">
        <v>0</v>
      </c>
      <c r="H637">
        <v>0</v>
      </c>
      <c r="I637">
        <v>0</v>
      </c>
      <c r="J637">
        <v>0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4</v>
      </c>
      <c r="R637">
        <v>0</v>
      </c>
      <c r="S637">
        <v>0</v>
      </c>
      <c r="T637">
        <v>0</v>
      </c>
      <c r="U637">
        <v>0</v>
      </c>
      <c r="V637" t="s">
        <v>23</v>
      </c>
    </row>
    <row r="638" spans="1:22" hidden="1" x14ac:dyDescent="0.35">
      <c r="A638" t="s">
        <v>36</v>
      </c>
      <c r="B638" t="s">
        <v>77</v>
      </c>
      <c r="C638">
        <v>2016</v>
      </c>
      <c r="D638">
        <v>100</v>
      </c>
      <c r="E638">
        <v>40</v>
      </c>
      <c r="F638">
        <v>60</v>
      </c>
      <c r="G638">
        <v>0</v>
      </c>
      <c r="H638">
        <v>0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0</v>
      </c>
      <c r="S638">
        <v>0</v>
      </c>
      <c r="T638">
        <v>0</v>
      </c>
      <c r="U638">
        <v>0</v>
      </c>
      <c r="V638" t="s">
        <v>23</v>
      </c>
    </row>
    <row r="639" spans="1:22" hidden="1" x14ac:dyDescent="0.35">
      <c r="A639" t="s">
        <v>37</v>
      </c>
      <c r="B639" t="s">
        <v>77</v>
      </c>
      <c r="C639">
        <v>2016</v>
      </c>
      <c r="D639">
        <v>20</v>
      </c>
      <c r="E639">
        <v>10</v>
      </c>
      <c r="F639">
        <v>10</v>
      </c>
      <c r="G639">
        <v>0</v>
      </c>
      <c r="H639">
        <v>0</v>
      </c>
      <c r="I639">
        <v>0</v>
      </c>
      <c r="J639">
        <v>0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0</v>
      </c>
      <c r="S639">
        <v>0</v>
      </c>
      <c r="T639">
        <v>0</v>
      </c>
      <c r="U639">
        <v>0</v>
      </c>
      <c r="V639" t="s">
        <v>23</v>
      </c>
    </row>
    <row r="640" spans="1:22" hidden="1" x14ac:dyDescent="0.35">
      <c r="A640" t="s">
        <v>77</v>
      </c>
      <c r="B640" t="s">
        <v>77</v>
      </c>
      <c r="C640">
        <v>2016</v>
      </c>
      <c r="D640" s="1">
        <v>7105</v>
      </c>
      <c r="E640" s="1">
        <v>3030</v>
      </c>
      <c r="F640">
        <v>310</v>
      </c>
      <c r="G640">
        <v>95</v>
      </c>
      <c r="H640">
        <v>50</v>
      </c>
      <c r="I640">
        <v>55</v>
      </c>
      <c r="J640">
        <v>40</v>
      </c>
      <c r="K640" s="1">
        <v>1225</v>
      </c>
      <c r="L640">
        <v>25</v>
      </c>
      <c r="M640">
        <v>0</v>
      </c>
      <c r="N640">
        <v>0</v>
      </c>
      <c r="O640">
        <v>0</v>
      </c>
      <c r="P640">
        <v>390</v>
      </c>
      <c r="Q640" s="1">
        <v>1005</v>
      </c>
      <c r="R640">
        <v>0</v>
      </c>
      <c r="S640">
        <v>0</v>
      </c>
      <c r="T640">
        <v>0</v>
      </c>
      <c r="U640">
        <v>875</v>
      </c>
      <c r="V640" t="s">
        <v>23</v>
      </c>
    </row>
    <row r="641" spans="1:22" hidden="1" x14ac:dyDescent="0.35">
      <c r="A641" t="s">
        <v>51</v>
      </c>
      <c r="B641" t="s">
        <v>77</v>
      </c>
      <c r="C641">
        <v>2016</v>
      </c>
      <c r="D641">
        <v>30</v>
      </c>
      <c r="E641">
        <v>15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0</v>
      </c>
      <c r="S641">
        <v>0</v>
      </c>
      <c r="T641">
        <v>15</v>
      </c>
      <c r="U641">
        <v>0</v>
      </c>
      <c r="V641" t="s">
        <v>23</v>
      </c>
    </row>
    <row r="642" spans="1:22" hidden="1" x14ac:dyDescent="0.35">
      <c r="A642" t="s">
        <v>56</v>
      </c>
      <c r="B642" t="s">
        <v>77</v>
      </c>
      <c r="C642">
        <v>2016</v>
      </c>
      <c r="D642">
        <v>10</v>
      </c>
      <c r="E642">
        <v>10</v>
      </c>
      <c r="F642">
        <v>0</v>
      </c>
      <c r="G642">
        <v>0</v>
      </c>
      <c r="H642">
        <v>0</v>
      </c>
      <c r="I642">
        <v>0</v>
      </c>
      <c r="J642">
        <v>0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0</v>
      </c>
      <c r="S642">
        <v>0</v>
      </c>
      <c r="T642">
        <v>0</v>
      </c>
      <c r="U642">
        <v>0</v>
      </c>
      <c r="V642" t="s">
        <v>23</v>
      </c>
    </row>
    <row r="643" spans="1:22" hidden="1" x14ac:dyDescent="0.35">
      <c r="A643" t="s">
        <v>71</v>
      </c>
      <c r="B643" t="s">
        <v>77</v>
      </c>
      <c r="C643">
        <v>2016</v>
      </c>
      <c r="D643">
        <v>4</v>
      </c>
      <c r="E643">
        <v>0</v>
      </c>
      <c r="F643">
        <v>0</v>
      </c>
      <c r="G643">
        <v>4</v>
      </c>
      <c r="H643">
        <v>0</v>
      </c>
      <c r="I643">
        <v>0</v>
      </c>
      <c r="J643">
        <v>0</v>
      </c>
      <c r="K643">
        <v>0</v>
      </c>
      <c r="L643">
        <v>0</v>
      </c>
      <c r="M643">
        <v>0</v>
      </c>
      <c r="N643">
        <v>0</v>
      </c>
      <c r="O643">
        <v>0</v>
      </c>
      <c r="P643">
        <v>0</v>
      </c>
      <c r="Q643">
        <v>0</v>
      </c>
      <c r="R643">
        <v>0</v>
      </c>
      <c r="S643">
        <v>0</v>
      </c>
      <c r="T643">
        <v>0</v>
      </c>
      <c r="U643">
        <v>0</v>
      </c>
      <c r="V643" t="s">
        <v>23</v>
      </c>
    </row>
    <row r="644" spans="1:22" hidden="1" x14ac:dyDescent="0.35">
      <c r="A644" t="s">
        <v>22</v>
      </c>
      <c r="B644" t="s">
        <v>42</v>
      </c>
      <c r="C644">
        <v>2016</v>
      </c>
      <c r="D644">
        <v>340</v>
      </c>
      <c r="E644">
        <v>295</v>
      </c>
      <c r="F644">
        <v>0</v>
      </c>
      <c r="G644">
        <v>20</v>
      </c>
      <c r="H644">
        <v>0</v>
      </c>
      <c r="I644">
        <v>0</v>
      </c>
      <c r="J644">
        <v>0</v>
      </c>
      <c r="K644">
        <v>0</v>
      </c>
      <c r="L644">
        <v>0</v>
      </c>
      <c r="M644">
        <v>0</v>
      </c>
      <c r="N644">
        <v>0</v>
      </c>
      <c r="O644">
        <v>0</v>
      </c>
      <c r="P644">
        <v>0</v>
      </c>
      <c r="Q644">
        <v>10</v>
      </c>
      <c r="R644">
        <v>0</v>
      </c>
      <c r="S644">
        <v>10</v>
      </c>
      <c r="T644">
        <v>10</v>
      </c>
      <c r="U644">
        <v>0</v>
      </c>
      <c r="V644" t="s">
        <v>23</v>
      </c>
    </row>
    <row r="645" spans="1:22" hidden="1" x14ac:dyDescent="0.35">
      <c r="A645" t="s">
        <v>25</v>
      </c>
      <c r="B645" t="s">
        <v>42</v>
      </c>
      <c r="C645">
        <v>2016</v>
      </c>
      <c r="D645">
        <v>15</v>
      </c>
      <c r="E645">
        <v>0</v>
      </c>
      <c r="F645">
        <v>0</v>
      </c>
      <c r="G645">
        <v>0</v>
      </c>
      <c r="H645">
        <v>15</v>
      </c>
      <c r="I645">
        <v>0</v>
      </c>
      <c r="J645">
        <v>0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0</v>
      </c>
      <c r="S645">
        <v>0</v>
      </c>
      <c r="T645">
        <v>0</v>
      </c>
      <c r="U645">
        <v>0</v>
      </c>
      <c r="V645" t="s">
        <v>23</v>
      </c>
    </row>
    <row r="646" spans="1:22" hidden="1" x14ac:dyDescent="0.35">
      <c r="A646" t="s">
        <v>28</v>
      </c>
      <c r="B646" t="s">
        <v>42</v>
      </c>
      <c r="C646">
        <v>2016</v>
      </c>
      <c r="D646">
        <v>325</v>
      </c>
      <c r="E646">
        <v>215</v>
      </c>
      <c r="F646">
        <v>25</v>
      </c>
      <c r="G646">
        <v>0</v>
      </c>
      <c r="H646">
        <v>0</v>
      </c>
      <c r="I646">
        <v>0</v>
      </c>
      <c r="J646">
        <v>0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60</v>
      </c>
      <c r="R646">
        <v>0</v>
      </c>
      <c r="S646">
        <v>0</v>
      </c>
      <c r="T646">
        <v>30</v>
      </c>
      <c r="U646">
        <v>0</v>
      </c>
      <c r="V646" t="s">
        <v>23</v>
      </c>
    </row>
    <row r="647" spans="1:22" hidden="1" x14ac:dyDescent="0.35">
      <c r="A647" t="s">
        <v>29</v>
      </c>
      <c r="B647" t="s">
        <v>42</v>
      </c>
      <c r="C647">
        <v>2016</v>
      </c>
      <c r="D647">
        <v>40</v>
      </c>
      <c r="E647">
        <v>40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0</v>
      </c>
      <c r="S647">
        <v>0</v>
      </c>
      <c r="T647">
        <v>0</v>
      </c>
      <c r="U647">
        <v>0</v>
      </c>
      <c r="V647" t="s">
        <v>23</v>
      </c>
    </row>
    <row r="648" spans="1:22" hidden="1" x14ac:dyDescent="0.35">
      <c r="A648" t="s">
        <v>30</v>
      </c>
      <c r="B648" t="s">
        <v>42</v>
      </c>
      <c r="C648">
        <v>2016</v>
      </c>
      <c r="D648">
        <v>450</v>
      </c>
      <c r="E648">
        <v>370</v>
      </c>
      <c r="F648">
        <v>4</v>
      </c>
      <c r="G648">
        <v>0</v>
      </c>
      <c r="H648">
        <v>0</v>
      </c>
      <c r="I648">
        <v>0</v>
      </c>
      <c r="J648">
        <v>0</v>
      </c>
      <c r="K648">
        <v>50</v>
      </c>
      <c r="L648">
        <v>0</v>
      </c>
      <c r="M648">
        <v>0</v>
      </c>
      <c r="N648">
        <v>0</v>
      </c>
      <c r="O648">
        <v>0</v>
      </c>
      <c r="P648">
        <v>4</v>
      </c>
      <c r="Q648">
        <v>15</v>
      </c>
      <c r="R648">
        <v>0</v>
      </c>
      <c r="S648">
        <v>0</v>
      </c>
      <c r="T648">
        <v>0</v>
      </c>
      <c r="U648">
        <v>0</v>
      </c>
      <c r="V648" t="s">
        <v>23</v>
      </c>
    </row>
    <row r="649" spans="1:22" hidden="1" x14ac:dyDescent="0.35">
      <c r="A649" t="s">
        <v>78</v>
      </c>
      <c r="B649" t="s">
        <v>42</v>
      </c>
      <c r="C649">
        <v>2016</v>
      </c>
      <c r="D649">
        <v>85</v>
      </c>
      <c r="E649">
        <v>60</v>
      </c>
      <c r="F649">
        <v>0</v>
      </c>
      <c r="G649">
        <v>0</v>
      </c>
      <c r="H649">
        <v>0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25</v>
      </c>
      <c r="R649">
        <v>0</v>
      </c>
      <c r="S649">
        <v>0</v>
      </c>
      <c r="T649">
        <v>0</v>
      </c>
      <c r="U649">
        <v>0</v>
      </c>
      <c r="V649" t="s">
        <v>23</v>
      </c>
    </row>
    <row r="650" spans="1:22" hidden="1" x14ac:dyDescent="0.35">
      <c r="A650" t="s">
        <v>33</v>
      </c>
      <c r="B650" t="s">
        <v>42</v>
      </c>
      <c r="C650">
        <v>2016</v>
      </c>
      <c r="D650">
        <v>175</v>
      </c>
      <c r="E650">
        <v>135</v>
      </c>
      <c r="F650">
        <v>30</v>
      </c>
      <c r="G650">
        <v>0</v>
      </c>
      <c r="H650">
        <v>0</v>
      </c>
      <c r="I650">
        <v>10</v>
      </c>
      <c r="J650">
        <v>0</v>
      </c>
      <c r="K650">
        <v>0</v>
      </c>
      <c r="L650">
        <v>0</v>
      </c>
      <c r="M650">
        <v>0</v>
      </c>
      <c r="N650">
        <v>0</v>
      </c>
      <c r="O650">
        <v>0</v>
      </c>
      <c r="P650">
        <v>0</v>
      </c>
      <c r="Q650">
        <v>0</v>
      </c>
      <c r="R650">
        <v>0</v>
      </c>
      <c r="S650">
        <v>0</v>
      </c>
      <c r="T650">
        <v>0</v>
      </c>
      <c r="U650">
        <v>0</v>
      </c>
      <c r="V650" t="s">
        <v>23</v>
      </c>
    </row>
    <row r="651" spans="1:22" hidden="1" x14ac:dyDescent="0.35">
      <c r="A651" t="s">
        <v>75</v>
      </c>
      <c r="B651" t="s">
        <v>42</v>
      </c>
      <c r="C651">
        <v>2016</v>
      </c>
      <c r="D651">
        <v>15</v>
      </c>
      <c r="E651">
        <v>15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</v>
      </c>
      <c r="M651">
        <v>0</v>
      </c>
      <c r="N651">
        <v>0</v>
      </c>
      <c r="O651">
        <v>0</v>
      </c>
      <c r="P651">
        <v>0</v>
      </c>
      <c r="Q651">
        <v>0</v>
      </c>
      <c r="R651">
        <v>0</v>
      </c>
      <c r="S651">
        <v>0</v>
      </c>
      <c r="T651">
        <v>0</v>
      </c>
      <c r="U651">
        <v>0</v>
      </c>
      <c r="V651" t="s">
        <v>23</v>
      </c>
    </row>
    <row r="652" spans="1:22" hidden="1" x14ac:dyDescent="0.35">
      <c r="A652" t="s">
        <v>36</v>
      </c>
      <c r="B652" t="s">
        <v>42</v>
      </c>
      <c r="C652">
        <v>2016</v>
      </c>
      <c r="D652">
        <v>480</v>
      </c>
      <c r="E652">
        <v>250</v>
      </c>
      <c r="F652">
        <v>100</v>
      </c>
      <c r="G652">
        <v>4</v>
      </c>
      <c r="H652">
        <v>0</v>
      </c>
      <c r="I652">
        <v>0</v>
      </c>
      <c r="J652">
        <v>0</v>
      </c>
      <c r="K652">
        <v>30</v>
      </c>
      <c r="L652">
        <v>0</v>
      </c>
      <c r="M652">
        <v>0</v>
      </c>
      <c r="N652">
        <v>10</v>
      </c>
      <c r="O652">
        <v>0</v>
      </c>
      <c r="P652">
        <v>0</v>
      </c>
      <c r="Q652">
        <v>25</v>
      </c>
      <c r="R652">
        <v>0</v>
      </c>
      <c r="S652">
        <v>0</v>
      </c>
      <c r="T652">
        <v>60</v>
      </c>
      <c r="U652">
        <v>0</v>
      </c>
      <c r="V652" t="s">
        <v>23</v>
      </c>
    </row>
    <row r="653" spans="1:22" hidden="1" x14ac:dyDescent="0.35">
      <c r="A653" t="s">
        <v>37</v>
      </c>
      <c r="B653" t="s">
        <v>42</v>
      </c>
      <c r="C653">
        <v>2016</v>
      </c>
      <c r="D653">
        <v>50</v>
      </c>
      <c r="E653">
        <v>50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0</v>
      </c>
      <c r="S653">
        <v>0</v>
      </c>
      <c r="T653">
        <v>0</v>
      </c>
      <c r="U653">
        <v>0</v>
      </c>
      <c r="V653" t="s">
        <v>23</v>
      </c>
    </row>
    <row r="654" spans="1:22" hidden="1" x14ac:dyDescent="0.35">
      <c r="A654" t="s">
        <v>39</v>
      </c>
      <c r="B654" t="s">
        <v>42</v>
      </c>
      <c r="C654">
        <v>2016</v>
      </c>
      <c r="D654">
        <v>40</v>
      </c>
      <c r="E654">
        <v>40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0</v>
      </c>
      <c r="S654">
        <v>0</v>
      </c>
      <c r="T654">
        <v>0</v>
      </c>
      <c r="U654">
        <v>0</v>
      </c>
      <c r="V654" t="s">
        <v>23</v>
      </c>
    </row>
    <row r="655" spans="1:22" hidden="1" x14ac:dyDescent="0.35">
      <c r="A655" t="s">
        <v>41</v>
      </c>
      <c r="B655" t="s">
        <v>42</v>
      </c>
      <c r="C655">
        <v>2016</v>
      </c>
      <c r="D655">
        <v>345</v>
      </c>
      <c r="E655">
        <v>220</v>
      </c>
      <c r="F655">
        <v>20</v>
      </c>
      <c r="G655">
        <v>40</v>
      </c>
      <c r="H655">
        <v>0</v>
      </c>
      <c r="I655">
        <v>45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0</v>
      </c>
      <c r="S655">
        <v>0</v>
      </c>
      <c r="T655">
        <v>20</v>
      </c>
      <c r="U655">
        <v>0</v>
      </c>
      <c r="V655" t="s">
        <v>23</v>
      </c>
    </row>
    <row r="656" spans="1:22" hidden="1" x14ac:dyDescent="0.35">
      <c r="A656" t="s">
        <v>42</v>
      </c>
      <c r="B656" t="s">
        <v>42</v>
      </c>
      <c r="C656">
        <v>2016</v>
      </c>
      <c r="D656" s="1">
        <v>161785</v>
      </c>
      <c r="E656" s="1">
        <v>112890</v>
      </c>
      <c r="F656" s="1">
        <v>13570</v>
      </c>
      <c r="G656" s="1">
        <v>3040</v>
      </c>
      <c r="H656" s="1">
        <v>1175</v>
      </c>
      <c r="I656">
        <v>685</v>
      </c>
      <c r="J656">
        <v>185</v>
      </c>
      <c r="K656" s="1">
        <v>3390</v>
      </c>
      <c r="L656">
        <v>0</v>
      </c>
      <c r="M656">
        <v>0</v>
      </c>
      <c r="N656">
        <v>30</v>
      </c>
      <c r="O656">
        <v>0</v>
      </c>
      <c r="P656" s="1">
        <v>1315</v>
      </c>
      <c r="Q656" s="1">
        <v>5470</v>
      </c>
      <c r="R656">
        <v>80</v>
      </c>
      <c r="S656">
        <v>360</v>
      </c>
      <c r="T656" s="1">
        <v>11420</v>
      </c>
      <c r="U656" s="1">
        <v>8175</v>
      </c>
      <c r="V656" t="s">
        <v>23</v>
      </c>
    </row>
    <row r="657" spans="1:22" hidden="1" x14ac:dyDescent="0.35">
      <c r="A657" t="s">
        <v>43</v>
      </c>
      <c r="B657" t="s">
        <v>42</v>
      </c>
      <c r="C657">
        <v>2016</v>
      </c>
      <c r="D657">
        <v>10</v>
      </c>
      <c r="E657">
        <v>4</v>
      </c>
      <c r="F657">
        <v>0</v>
      </c>
      <c r="G657">
        <v>4</v>
      </c>
      <c r="H657">
        <v>0</v>
      </c>
      <c r="I657">
        <v>0</v>
      </c>
      <c r="J657">
        <v>0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0</v>
      </c>
      <c r="S657">
        <v>0</v>
      </c>
      <c r="T657">
        <v>0</v>
      </c>
      <c r="U657">
        <v>0</v>
      </c>
      <c r="V657" t="s">
        <v>23</v>
      </c>
    </row>
    <row r="658" spans="1:22" hidden="1" x14ac:dyDescent="0.35">
      <c r="A658" t="s">
        <v>44</v>
      </c>
      <c r="B658" t="s">
        <v>42</v>
      </c>
      <c r="C658">
        <v>2016</v>
      </c>
      <c r="D658">
        <v>15</v>
      </c>
      <c r="E658">
        <v>15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0</v>
      </c>
      <c r="S658">
        <v>0</v>
      </c>
      <c r="T658">
        <v>0</v>
      </c>
      <c r="U658">
        <v>0</v>
      </c>
      <c r="V658" t="s">
        <v>23</v>
      </c>
    </row>
    <row r="659" spans="1:22" hidden="1" x14ac:dyDescent="0.35">
      <c r="A659" t="s">
        <v>45</v>
      </c>
      <c r="B659" t="s">
        <v>42</v>
      </c>
      <c r="C659">
        <v>2016</v>
      </c>
      <c r="D659">
        <v>40</v>
      </c>
      <c r="E659">
        <v>15</v>
      </c>
      <c r="F659">
        <v>20</v>
      </c>
      <c r="G659">
        <v>4</v>
      </c>
      <c r="H659">
        <v>0</v>
      </c>
      <c r="I659">
        <v>0</v>
      </c>
      <c r="J659">
        <v>0</v>
      </c>
      <c r="K659">
        <v>0</v>
      </c>
      <c r="L659">
        <v>0</v>
      </c>
      <c r="M659">
        <v>0</v>
      </c>
      <c r="N659">
        <v>0</v>
      </c>
      <c r="O659">
        <v>0</v>
      </c>
      <c r="P659">
        <v>0</v>
      </c>
      <c r="Q659">
        <v>0</v>
      </c>
      <c r="R659">
        <v>0</v>
      </c>
      <c r="S659">
        <v>0</v>
      </c>
      <c r="T659">
        <v>0</v>
      </c>
      <c r="U659">
        <v>0</v>
      </c>
      <c r="V659" t="s">
        <v>23</v>
      </c>
    </row>
    <row r="660" spans="1:22" hidden="1" x14ac:dyDescent="0.35">
      <c r="A660" t="s">
        <v>46</v>
      </c>
      <c r="B660" t="s">
        <v>42</v>
      </c>
      <c r="C660">
        <v>2016</v>
      </c>
      <c r="D660">
        <v>120</v>
      </c>
      <c r="E660">
        <v>110</v>
      </c>
      <c r="F660">
        <v>4</v>
      </c>
      <c r="G660">
        <v>0</v>
      </c>
      <c r="H660">
        <v>4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0</v>
      </c>
      <c r="S660">
        <v>0</v>
      </c>
      <c r="T660">
        <v>0</v>
      </c>
      <c r="U660">
        <v>0</v>
      </c>
      <c r="V660" t="s">
        <v>23</v>
      </c>
    </row>
    <row r="661" spans="1:22" hidden="1" x14ac:dyDescent="0.35">
      <c r="A661" t="s">
        <v>47</v>
      </c>
      <c r="B661" t="s">
        <v>42</v>
      </c>
      <c r="C661">
        <v>2016</v>
      </c>
      <c r="D661">
        <v>60</v>
      </c>
      <c r="E661">
        <v>55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0</v>
      </c>
      <c r="S661">
        <v>0</v>
      </c>
      <c r="T661">
        <v>4</v>
      </c>
      <c r="U661">
        <v>0</v>
      </c>
      <c r="V661" t="s">
        <v>23</v>
      </c>
    </row>
    <row r="662" spans="1:22" hidden="1" x14ac:dyDescent="0.35">
      <c r="A662" t="s">
        <v>48</v>
      </c>
      <c r="B662" t="s">
        <v>42</v>
      </c>
      <c r="C662">
        <v>2016</v>
      </c>
      <c r="D662">
        <v>150</v>
      </c>
      <c r="E662">
        <v>125</v>
      </c>
      <c r="F662">
        <v>15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10</v>
      </c>
      <c r="S662">
        <v>0</v>
      </c>
      <c r="T662">
        <v>0</v>
      </c>
      <c r="U662">
        <v>0</v>
      </c>
      <c r="V662" t="s">
        <v>23</v>
      </c>
    </row>
    <row r="663" spans="1:22" hidden="1" x14ac:dyDescent="0.35">
      <c r="A663" t="s">
        <v>49</v>
      </c>
      <c r="B663" t="s">
        <v>42</v>
      </c>
      <c r="C663">
        <v>2016</v>
      </c>
      <c r="D663" s="1">
        <v>2580</v>
      </c>
      <c r="E663" s="1">
        <v>2335</v>
      </c>
      <c r="F663">
        <v>135</v>
      </c>
      <c r="G663">
        <v>60</v>
      </c>
      <c r="H663">
        <v>25</v>
      </c>
      <c r="I663">
        <v>20</v>
      </c>
      <c r="J663">
        <v>0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4</v>
      </c>
      <c r="R663">
        <v>0</v>
      </c>
      <c r="S663">
        <v>4</v>
      </c>
      <c r="T663">
        <v>0</v>
      </c>
      <c r="U663">
        <v>0</v>
      </c>
      <c r="V663" t="s">
        <v>23</v>
      </c>
    </row>
    <row r="664" spans="1:22" hidden="1" x14ac:dyDescent="0.35">
      <c r="A664" t="s">
        <v>50</v>
      </c>
      <c r="B664" t="s">
        <v>42</v>
      </c>
      <c r="C664">
        <v>2016</v>
      </c>
      <c r="D664">
        <v>155</v>
      </c>
      <c r="E664">
        <v>95</v>
      </c>
      <c r="F664">
        <v>60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0</v>
      </c>
      <c r="S664">
        <v>0</v>
      </c>
      <c r="T664">
        <v>0</v>
      </c>
      <c r="U664">
        <v>0</v>
      </c>
      <c r="V664" t="s">
        <v>23</v>
      </c>
    </row>
    <row r="665" spans="1:22" hidden="1" x14ac:dyDescent="0.35">
      <c r="A665" t="s">
        <v>51</v>
      </c>
      <c r="B665" t="s">
        <v>42</v>
      </c>
      <c r="C665">
        <v>2016</v>
      </c>
      <c r="D665">
        <v>260</v>
      </c>
      <c r="E665">
        <v>225</v>
      </c>
      <c r="F665">
        <v>15</v>
      </c>
      <c r="G665">
        <v>0</v>
      </c>
      <c r="H665">
        <v>15</v>
      </c>
      <c r="I665">
        <v>0</v>
      </c>
      <c r="J665">
        <v>0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0</v>
      </c>
      <c r="S665">
        <v>0</v>
      </c>
      <c r="T665">
        <v>4</v>
      </c>
      <c r="U665">
        <v>0</v>
      </c>
      <c r="V665" t="s">
        <v>23</v>
      </c>
    </row>
    <row r="666" spans="1:22" hidden="1" x14ac:dyDescent="0.35">
      <c r="A666" t="s">
        <v>53</v>
      </c>
      <c r="B666" t="s">
        <v>42</v>
      </c>
      <c r="C666">
        <v>2016</v>
      </c>
      <c r="D666">
        <v>150</v>
      </c>
      <c r="E666">
        <v>120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15</v>
      </c>
      <c r="R666">
        <v>0</v>
      </c>
      <c r="S666">
        <v>0</v>
      </c>
      <c r="T666">
        <v>15</v>
      </c>
      <c r="U666">
        <v>0</v>
      </c>
      <c r="V666" t="s">
        <v>23</v>
      </c>
    </row>
    <row r="667" spans="1:22" hidden="1" x14ac:dyDescent="0.35">
      <c r="A667" t="s">
        <v>54</v>
      </c>
      <c r="B667" t="s">
        <v>42</v>
      </c>
      <c r="C667">
        <v>2016</v>
      </c>
      <c r="D667" s="1">
        <v>1510</v>
      </c>
      <c r="E667" s="1">
        <v>1020</v>
      </c>
      <c r="F667">
        <v>160</v>
      </c>
      <c r="G667">
        <v>70</v>
      </c>
      <c r="H667">
        <v>80</v>
      </c>
      <c r="I667">
        <v>60</v>
      </c>
      <c r="J667">
        <v>65</v>
      </c>
      <c r="K667">
        <v>25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4</v>
      </c>
      <c r="R667">
        <v>0</v>
      </c>
      <c r="S667">
        <v>0</v>
      </c>
      <c r="T667">
        <v>25</v>
      </c>
      <c r="U667">
        <v>0</v>
      </c>
      <c r="V667" t="s">
        <v>23</v>
      </c>
    </row>
    <row r="668" spans="1:22" hidden="1" x14ac:dyDescent="0.35">
      <c r="A668" t="s">
        <v>55</v>
      </c>
      <c r="B668" t="s">
        <v>42</v>
      </c>
      <c r="C668">
        <v>2016</v>
      </c>
      <c r="D668">
        <v>75</v>
      </c>
      <c r="E668">
        <v>75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0</v>
      </c>
      <c r="S668">
        <v>0</v>
      </c>
      <c r="T668">
        <v>0</v>
      </c>
      <c r="U668">
        <v>0</v>
      </c>
      <c r="V668" t="s">
        <v>23</v>
      </c>
    </row>
    <row r="669" spans="1:22" hidden="1" x14ac:dyDescent="0.35">
      <c r="A669" t="s">
        <v>56</v>
      </c>
      <c r="B669" t="s">
        <v>42</v>
      </c>
      <c r="C669">
        <v>2016</v>
      </c>
      <c r="D669">
        <v>105</v>
      </c>
      <c r="E669">
        <v>100</v>
      </c>
      <c r="F669">
        <v>4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4</v>
      </c>
      <c r="Q669">
        <v>0</v>
      </c>
      <c r="R669">
        <v>0</v>
      </c>
      <c r="S669">
        <v>0</v>
      </c>
      <c r="T669">
        <v>0</v>
      </c>
      <c r="U669">
        <v>0</v>
      </c>
      <c r="V669" t="s">
        <v>23</v>
      </c>
    </row>
    <row r="670" spans="1:22" hidden="1" x14ac:dyDescent="0.35">
      <c r="A670" t="s">
        <v>57</v>
      </c>
      <c r="B670" t="s">
        <v>42</v>
      </c>
      <c r="C670">
        <v>2016</v>
      </c>
      <c r="D670" s="1">
        <v>2820</v>
      </c>
      <c r="E670" s="1">
        <v>2420</v>
      </c>
      <c r="F670">
        <v>155</v>
      </c>
      <c r="G670">
        <v>125</v>
      </c>
      <c r="H670">
        <v>35</v>
      </c>
      <c r="I670">
        <v>70</v>
      </c>
      <c r="J670">
        <v>0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0</v>
      </c>
      <c r="S670">
        <v>0</v>
      </c>
      <c r="T670">
        <v>10</v>
      </c>
      <c r="U670">
        <v>0</v>
      </c>
      <c r="V670" t="s">
        <v>23</v>
      </c>
    </row>
    <row r="671" spans="1:22" hidden="1" x14ac:dyDescent="0.35">
      <c r="A671" t="s">
        <v>58</v>
      </c>
      <c r="B671" t="s">
        <v>42</v>
      </c>
      <c r="C671">
        <v>2016</v>
      </c>
      <c r="D671" s="1">
        <v>6490</v>
      </c>
      <c r="E671" s="1">
        <v>5115</v>
      </c>
      <c r="F671">
        <v>840</v>
      </c>
      <c r="G671">
        <v>105</v>
      </c>
      <c r="H671">
        <v>15</v>
      </c>
      <c r="I671">
        <v>0</v>
      </c>
      <c r="J671">
        <v>35</v>
      </c>
      <c r="K671">
        <v>25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15</v>
      </c>
      <c r="S671">
        <v>4</v>
      </c>
      <c r="T671">
        <v>335</v>
      </c>
      <c r="U671">
        <v>0</v>
      </c>
      <c r="V671" t="s">
        <v>23</v>
      </c>
    </row>
    <row r="672" spans="1:22" hidden="1" x14ac:dyDescent="0.35">
      <c r="A672" t="s">
        <v>59</v>
      </c>
      <c r="B672" t="s">
        <v>42</v>
      </c>
      <c r="C672">
        <v>2016</v>
      </c>
      <c r="D672">
        <v>40</v>
      </c>
      <c r="E672">
        <v>40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0</v>
      </c>
      <c r="S672">
        <v>0</v>
      </c>
      <c r="T672">
        <v>0</v>
      </c>
      <c r="U672">
        <v>0</v>
      </c>
      <c r="V672" t="s">
        <v>23</v>
      </c>
    </row>
    <row r="673" spans="1:22" hidden="1" x14ac:dyDescent="0.35">
      <c r="A673" t="s">
        <v>61</v>
      </c>
      <c r="B673" t="s">
        <v>42</v>
      </c>
      <c r="C673">
        <v>2016</v>
      </c>
      <c r="D673">
        <v>4</v>
      </c>
      <c r="E673">
        <v>0</v>
      </c>
      <c r="F673">
        <v>0</v>
      </c>
      <c r="G673">
        <v>0</v>
      </c>
      <c r="H673">
        <v>4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0</v>
      </c>
      <c r="S673">
        <v>0</v>
      </c>
      <c r="T673">
        <v>0</v>
      </c>
      <c r="U673">
        <v>0</v>
      </c>
      <c r="V673" t="s">
        <v>23</v>
      </c>
    </row>
    <row r="674" spans="1:22" hidden="1" x14ac:dyDescent="0.35">
      <c r="A674" t="s">
        <v>62</v>
      </c>
      <c r="B674" t="s">
        <v>42</v>
      </c>
      <c r="C674">
        <v>2016</v>
      </c>
      <c r="D674">
        <v>30</v>
      </c>
      <c r="E674">
        <v>20</v>
      </c>
      <c r="F674">
        <v>10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0</v>
      </c>
      <c r="S674">
        <v>0</v>
      </c>
      <c r="T674">
        <v>0</v>
      </c>
      <c r="U674">
        <v>0</v>
      </c>
      <c r="V674" t="s">
        <v>23</v>
      </c>
    </row>
    <row r="675" spans="1:22" hidden="1" x14ac:dyDescent="0.35">
      <c r="A675" t="s">
        <v>63</v>
      </c>
      <c r="B675" t="s">
        <v>42</v>
      </c>
      <c r="C675">
        <v>2016</v>
      </c>
      <c r="D675">
        <v>10</v>
      </c>
      <c r="E675">
        <v>10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</v>
      </c>
      <c r="M675">
        <v>0</v>
      </c>
      <c r="N675">
        <v>0</v>
      </c>
      <c r="O675">
        <v>0</v>
      </c>
      <c r="P675">
        <v>0</v>
      </c>
      <c r="Q675">
        <v>0</v>
      </c>
      <c r="R675">
        <v>0</v>
      </c>
      <c r="S675">
        <v>0</v>
      </c>
      <c r="T675">
        <v>0</v>
      </c>
      <c r="U675">
        <v>0</v>
      </c>
      <c r="V675" t="s">
        <v>23</v>
      </c>
    </row>
    <row r="676" spans="1:22" hidden="1" x14ac:dyDescent="0.35">
      <c r="A676" t="s">
        <v>64</v>
      </c>
      <c r="B676" t="s">
        <v>42</v>
      </c>
      <c r="C676">
        <v>2016</v>
      </c>
      <c r="D676">
        <v>65</v>
      </c>
      <c r="E676">
        <v>45</v>
      </c>
      <c r="F676">
        <v>20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0</v>
      </c>
      <c r="S676">
        <v>0</v>
      </c>
      <c r="T676">
        <v>0</v>
      </c>
      <c r="U676">
        <v>0</v>
      </c>
      <c r="V676" t="s">
        <v>23</v>
      </c>
    </row>
    <row r="677" spans="1:22" hidden="1" x14ac:dyDescent="0.35">
      <c r="A677" t="s">
        <v>65</v>
      </c>
      <c r="B677" t="s">
        <v>42</v>
      </c>
      <c r="C677">
        <v>2016</v>
      </c>
      <c r="D677">
        <v>30</v>
      </c>
      <c r="E677">
        <v>10</v>
      </c>
      <c r="F677">
        <v>20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0</v>
      </c>
      <c r="S677">
        <v>0</v>
      </c>
      <c r="T677">
        <v>0</v>
      </c>
      <c r="U677">
        <v>0</v>
      </c>
      <c r="V677" t="s">
        <v>23</v>
      </c>
    </row>
    <row r="678" spans="1:22" hidden="1" x14ac:dyDescent="0.35">
      <c r="A678" t="s">
        <v>66</v>
      </c>
      <c r="B678" t="s">
        <v>42</v>
      </c>
      <c r="C678">
        <v>2016</v>
      </c>
      <c r="D678">
        <v>4</v>
      </c>
      <c r="E678">
        <v>4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0</v>
      </c>
      <c r="S678">
        <v>0</v>
      </c>
      <c r="T678">
        <v>0</v>
      </c>
      <c r="U678">
        <v>0</v>
      </c>
      <c r="V678" t="s">
        <v>23</v>
      </c>
    </row>
    <row r="679" spans="1:22" hidden="1" x14ac:dyDescent="0.35">
      <c r="A679" t="s">
        <v>68</v>
      </c>
      <c r="B679" t="s">
        <v>42</v>
      </c>
      <c r="C679">
        <v>2016</v>
      </c>
      <c r="D679">
        <v>50</v>
      </c>
      <c r="E679">
        <v>50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0</v>
      </c>
      <c r="S679">
        <v>0</v>
      </c>
      <c r="T679">
        <v>0</v>
      </c>
      <c r="U679">
        <v>0</v>
      </c>
      <c r="V679" t="s">
        <v>23</v>
      </c>
    </row>
    <row r="680" spans="1:22" hidden="1" x14ac:dyDescent="0.35">
      <c r="A680" t="s">
        <v>69</v>
      </c>
      <c r="B680" t="s">
        <v>42</v>
      </c>
      <c r="C680">
        <v>2016</v>
      </c>
      <c r="D680">
        <v>10</v>
      </c>
      <c r="E680">
        <v>10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0</v>
      </c>
      <c r="S680">
        <v>0</v>
      </c>
      <c r="T680">
        <v>0</v>
      </c>
      <c r="U680">
        <v>0</v>
      </c>
      <c r="V680" t="s">
        <v>23</v>
      </c>
    </row>
    <row r="681" spans="1:22" hidden="1" x14ac:dyDescent="0.35">
      <c r="A681" t="s">
        <v>70</v>
      </c>
      <c r="B681" t="s">
        <v>42</v>
      </c>
      <c r="C681">
        <v>2016</v>
      </c>
      <c r="D681">
        <v>35</v>
      </c>
      <c r="E681">
        <v>35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0</v>
      </c>
      <c r="S681">
        <v>0</v>
      </c>
      <c r="T681">
        <v>0</v>
      </c>
      <c r="U681">
        <v>0</v>
      </c>
      <c r="V681" t="s">
        <v>23</v>
      </c>
    </row>
    <row r="682" spans="1:22" hidden="1" x14ac:dyDescent="0.35">
      <c r="A682" t="s">
        <v>71</v>
      </c>
      <c r="B682" t="s">
        <v>42</v>
      </c>
      <c r="C682">
        <v>2016</v>
      </c>
      <c r="D682">
        <v>4</v>
      </c>
      <c r="E682">
        <v>4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0</v>
      </c>
      <c r="S682">
        <v>0</v>
      </c>
      <c r="T682">
        <v>0</v>
      </c>
      <c r="U682">
        <v>0</v>
      </c>
      <c r="V682" t="s">
        <v>23</v>
      </c>
    </row>
    <row r="683" spans="1:22" hidden="1" x14ac:dyDescent="0.35">
      <c r="A683" t="s">
        <v>22</v>
      </c>
      <c r="B683" t="s">
        <v>43</v>
      </c>
      <c r="C683">
        <v>2016</v>
      </c>
      <c r="D683">
        <v>305</v>
      </c>
      <c r="E683">
        <v>265</v>
      </c>
      <c r="F683">
        <v>30</v>
      </c>
      <c r="G683">
        <v>4</v>
      </c>
      <c r="H683">
        <v>0</v>
      </c>
      <c r="I683">
        <v>10</v>
      </c>
      <c r="J683">
        <v>0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0</v>
      </c>
      <c r="S683">
        <v>0</v>
      </c>
      <c r="T683">
        <v>0</v>
      </c>
      <c r="U683">
        <v>0</v>
      </c>
      <c r="V683" t="s">
        <v>23</v>
      </c>
    </row>
    <row r="684" spans="1:22" hidden="1" x14ac:dyDescent="0.35">
      <c r="A684" t="s">
        <v>25</v>
      </c>
      <c r="B684" t="s">
        <v>43</v>
      </c>
      <c r="C684">
        <v>2016</v>
      </c>
      <c r="D684">
        <v>15</v>
      </c>
      <c r="E684">
        <v>15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0</v>
      </c>
      <c r="S684">
        <v>0</v>
      </c>
      <c r="T684">
        <v>0</v>
      </c>
      <c r="U684">
        <v>0</v>
      </c>
      <c r="V684" t="s">
        <v>23</v>
      </c>
    </row>
    <row r="685" spans="1:22" hidden="1" x14ac:dyDescent="0.35">
      <c r="A685" t="s">
        <v>26</v>
      </c>
      <c r="B685" t="s">
        <v>43</v>
      </c>
      <c r="C685">
        <v>2016</v>
      </c>
      <c r="D685">
        <v>45</v>
      </c>
      <c r="E685">
        <v>45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0</v>
      </c>
      <c r="S685">
        <v>0</v>
      </c>
      <c r="T685">
        <v>0</v>
      </c>
      <c r="U685">
        <v>0</v>
      </c>
      <c r="V685" t="s">
        <v>23</v>
      </c>
    </row>
    <row r="686" spans="1:22" hidden="1" x14ac:dyDescent="0.35">
      <c r="A686" t="s">
        <v>28</v>
      </c>
      <c r="B686" t="s">
        <v>43</v>
      </c>
      <c r="C686">
        <v>2016</v>
      </c>
      <c r="D686" s="1">
        <v>1670</v>
      </c>
      <c r="E686" s="1">
        <v>1605</v>
      </c>
      <c r="F686">
        <v>45</v>
      </c>
      <c r="G686">
        <v>0</v>
      </c>
      <c r="H686">
        <v>4</v>
      </c>
      <c r="I686">
        <v>20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0</v>
      </c>
      <c r="S686">
        <v>0</v>
      </c>
      <c r="T686">
        <v>0</v>
      </c>
      <c r="U686">
        <v>0</v>
      </c>
      <c r="V686" t="s">
        <v>23</v>
      </c>
    </row>
    <row r="687" spans="1:22" hidden="1" x14ac:dyDescent="0.35">
      <c r="A687" t="s">
        <v>29</v>
      </c>
      <c r="B687" t="s">
        <v>43</v>
      </c>
      <c r="C687">
        <v>2016</v>
      </c>
      <c r="D687">
        <v>110</v>
      </c>
      <c r="E687">
        <v>110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0</v>
      </c>
      <c r="S687">
        <v>0</v>
      </c>
      <c r="T687">
        <v>0</v>
      </c>
      <c r="U687">
        <v>0</v>
      </c>
      <c r="V687" t="s">
        <v>23</v>
      </c>
    </row>
    <row r="688" spans="1:22" hidden="1" x14ac:dyDescent="0.35">
      <c r="A688" t="s">
        <v>30</v>
      </c>
      <c r="B688" t="s">
        <v>43</v>
      </c>
      <c r="C688">
        <v>2016</v>
      </c>
      <c r="D688">
        <v>25</v>
      </c>
      <c r="E688">
        <v>25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0</v>
      </c>
      <c r="S688">
        <v>0</v>
      </c>
      <c r="T688">
        <v>0</v>
      </c>
      <c r="U688">
        <v>0</v>
      </c>
      <c r="V688" t="s">
        <v>23</v>
      </c>
    </row>
    <row r="689" spans="1:22" hidden="1" x14ac:dyDescent="0.35">
      <c r="A689" t="s">
        <v>34</v>
      </c>
      <c r="B689" t="s">
        <v>43</v>
      </c>
      <c r="C689">
        <v>2016</v>
      </c>
      <c r="D689" s="1">
        <v>1370</v>
      </c>
      <c r="E689" s="1">
        <v>1130</v>
      </c>
      <c r="F689">
        <v>120</v>
      </c>
      <c r="G689">
        <v>0</v>
      </c>
      <c r="H689">
        <v>105</v>
      </c>
      <c r="I689">
        <v>0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15</v>
      </c>
      <c r="R689">
        <v>0</v>
      </c>
      <c r="S689">
        <v>0</v>
      </c>
      <c r="T689">
        <v>0</v>
      </c>
      <c r="U689">
        <v>0</v>
      </c>
      <c r="V689" t="s">
        <v>23</v>
      </c>
    </row>
    <row r="690" spans="1:22" hidden="1" x14ac:dyDescent="0.35">
      <c r="A690" t="s">
        <v>35</v>
      </c>
      <c r="B690" t="s">
        <v>43</v>
      </c>
      <c r="C690">
        <v>2016</v>
      </c>
      <c r="D690">
        <v>4</v>
      </c>
      <c r="E690">
        <v>4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0</v>
      </c>
      <c r="S690">
        <v>0</v>
      </c>
      <c r="T690">
        <v>0</v>
      </c>
      <c r="U690">
        <v>0</v>
      </c>
      <c r="V690" t="s">
        <v>23</v>
      </c>
    </row>
    <row r="691" spans="1:22" hidden="1" x14ac:dyDescent="0.35">
      <c r="A691" t="s">
        <v>36</v>
      </c>
      <c r="B691" t="s">
        <v>43</v>
      </c>
      <c r="C691">
        <v>2016</v>
      </c>
      <c r="D691">
        <v>45</v>
      </c>
      <c r="E691">
        <v>45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0</v>
      </c>
      <c r="S691">
        <v>0</v>
      </c>
      <c r="T691">
        <v>0</v>
      </c>
      <c r="U691">
        <v>0</v>
      </c>
      <c r="V691" t="s">
        <v>23</v>
      </c>
    </row>
    <row r="692" spans="1:22" hidden="1" x14ac:dyDescent="0.35">
      <c r="A692" t="s">
        <v>38</v>
      </c>
      <c r="B692" t="s">
        <v>43</v>
      </c>
      <c r="C692">
        <v>2016</v>
      </c>
      <c r="D692">
        <v>505</v>
      </c>
      <c r="E692">
        <v>420</v>
      </c>
      <c r="F692">
        <v>15</v>
      </c>
      <c r="G692">
        <v>50</v>
      </c>
      <c r="H692">
        <v>0</v>
      </c>
      <c r="I692">
        <v>0</v>
      </c>
      <c r="J692">
        <v>0</v>
      </c>
      <c r="K692">
        <v>0</v>
      </c>
      <c r="L692">
        <v>0</v>
      </c>
      <c r="M692">
        <v>0</v>
      </c>
      <c r="N692">
        <v>0</v>
      </c>
      <c r="O692">
        <v>0</v>
      </c>
      <c r="P692">
        <v>0</v>
      </c>
      <c r="Q692">
        <v>20</v>
      </c>
      <c r="R692">
        <v>0</v>
      </c>
      <c r="S692">
        <v>0</v>
      </c>
      <c r="T692">
        <v>0</v>
      </c>
      <c r="U692">
        <v>0</v>
      </c>
      <c r="V692" t="s">
        <v>23</v>
      </c>
    </row>
    <row r="693" spans="1:22" hidden="1" x14ac:dyDescent="0.35">
      <c r="A693" t="s">
        <v>40</v>
      </c>
      <c r="B693" t="s">
        <v>43</v>
      </c>
      <c r="C693">
        <v>2016</v>
      </c>
      <c r="D693">
        <v>30</v>
      </c>
      <c r="E693">
        <v>30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0</v>
      </c>
      <c r="S693">
        <v>0</v>
      </c>
      <c r="T693">
        <v>0</v>
      </c>
      <c r="U693">
        <v>0</v>
      </c>
      <c r="V693" t="s">
        <v>23</v>
      </c>
    </row>
    <row r="694" spans="1:22" hidden="1" x14ac:dyDescent="0.35">
      <c r="A694" t="s">
        <v>41</v>
      </c>
      <c r="B694" t="s">
        <v>43</v>
      </c>
      <c r="C694">
        <v>2016</v>
      </c>
      <c r="D694">
        <v>20</v>
      </c>
      <c r="E694">
        <v>20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0</v>
      </c>
      <c r="S694">
        <v>0</v>
      </c>
      <c r="T694">
        <v>0</v>
      </c>
      <c r="U694">
        <v>0</v>
      </c>
      <c r="V694" t="s">
        <v>23</v>
      </c>
    </row>
    <row r="695" spans="1:22" hidden="1" x14ac:dyDescent="0.35">
      <c r="A695" t="s">
        <v>42</v>
      </c>
      <c r="B695" t="s">
        <v>43</v>
      </c>
      <c r="C695">
        <v>2016</v>
      </c>
      <c r="D695">
        <v>10</v>
      </c>
      <c r="E695">
        <v>10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0</v>
      </c>
      <c r="S695">
        <v>0</v>
      </c>
      <c r="T695">
        <v>0</v>
      </c>
      <c r="U695">
        <v>0</v>
      </c>
      <c r="V695" t="s">
        <v>23</v>
      </c>
    </row>
    <row r="696" spans="1:22" hidden="1" x14ac:dyDescent="0.35">
      <c r="A696" t="s">
        <v>43</v>
      </c>
      <c r="B696" t="s">
        <v>43</v>
      </c>
      <c r="C696">
        <v>2016</v>
      </c>
      <c r="D696" s="1">
        <v>52865</v>
      </c>
      <c r="E696" s="1">
        <v>39165</v>
      </c>
      <c r="F696" s="1">
        <v>4420</v>
      </c>
      <c r="G696">
        <v>760</v>
      </c>
      <c r="H696">
        <v>300</v>
      </c>
      <c r="I696">
        <v>360</v>
      </c>
      <c r="J696">
        <v>10</v>
      </c>
      <c r="K696">
        <v>550</v>
      </c>
      <c r="L696">
        <v>0</v>
      </c>
      <c r="M696">
        <v>4</v>
      </c>
      <c r="N696">
        <v>0</v>
      </c>
      <c r="O696">
        <v>0</v>
      </c>
      <c r="P696">
        <v>490</v>
      </c>
      <c r="Q696" s="1">
        <v>2630</v>
      </c>
      <c r="R696">
        <v>0</v>
      </c>
      <c r="S696">
        <v>60</v>
      </c>
      <c r="T696">
        <v>195</v>
      </c>
      <c r="U696" s="1">
        <v>3930</v>
      </c>
      <c r="V696" t="s">
        <v>23</v>
      </c>
    </row>
    <row r="697" spans="1:22" hidden="1" x14ac:dyDescent="0.35">
      <c r="A697" t="s">
        <v>44</v>
      </c>
      <c r="B697" t="s">
        <v>43</v>
      </c>
      <c r="C697">
        <v>2016</v>
      </c>
      <c r="D697">
        <v>20</v>
      </c>
      <c r="E697">
        <v>10</v>
      </c>
      <c r="F697">
        <v>0</v>
      </c>
      <c r="G697">
        <v>0</v>
      </c>
      <c r="H697">
        <v>0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10</v>
      </c>
      <c r="R697">
        <v>0</v>
      </c>
      <c r="S697">
        <v>0</v>
      </c>
      <c r="T697">
        <v>0</v>
      </c>
      <c r="U697">
        <v>0</v>
      </c>
      <c r="V697" t="s">
        <v>23</v>
      </c>
    </row>
    <row r="698" spans="1:22" hidden="1" x14ac:dyDescent="0.35">
      <c r="A698" t="s">
        <v>45</v>
      </c>
      <c r="B698" t="s">
        <v>43</v>
      </c>
      <c r="C698">
        <v>2016</v>
      </c>
      <c r="D698">
        <v>30</v>
      </c>
      <c r="E698">
        <v>15</v>
      </c>
      <c r="F698">
        <v>0</v>
      </c>
      <c r="G698">
        <v>0</v>
      </c>
      <c r="H698">
        <v>0</v>
      </c>
      <c r="I698">
        <v>0</v>
      </c>
      <c r="J698">
        <v>0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15</v>
      </c>
      <c r="R698">
        <v>0</v>
      </c>
      <c r="S698">
        <v>0</v>
      </c>
      <c r="T698">
        <v>0</v>
      </c>
      <c r="U698">
        <v>0</v>
      </c>
      <c r="V698" t="s">
        <v>23</v>
      </c>
    </row>
    <row r="699" spans="1:22" hidden="1" x14ac:dyDescent="0.35">
      <c r="A699" t="s">
        <v>46</v>
      </c>
      <c r="B699" t="s">
        <v>43</v>
      </c>
      <c r="C699">
        <v>2016</v>
      </c>
      <c r="D699">
        <v>95</v>
      </c>
      <c r="E699">
        <v>80</v>
      </c>
      <c r="F699">
        <v>15</v>
      </c>
      <c r="G699">
        <v>0</v>
      </c>
      <c r="H699">
        <v>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0</v>
      </c>
      <c r="S699">
        <v>0</v>
      </c>
      <c r="T699">
        <v>0</v>
      </c>
      <c r="U699">
        <v>0</v>
      </c>
      <c r="V699" t="s">
        <v>23</v>
      </c>
    </row>
    <row r="700" spans="1:22" hidden="1" x14ac:dyDescent="0.35">
      <c r="A700" t="s">
        <v>74</v>
      </c>
      <c r="B700" t="s">
        <v>43</v>
      </c>
      <c r="C700">
        <v>2016</v>
      </c>
      <c r="D700">
        <v>30</v>
      </c>
      <c r="E700">
        <v>30</v>
      </c>
      <c r="F700">
        <v>0</v>
      </c>
      <c r="G700">
        <v>0</v>
      </c>
      <c r="H700">
        <v>0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0</v>
      </c>
      <c r="S700">
        <v>0</v>
      </c>
      <c r="T700">
        <v>0</v>
      </c>
      <c r="U700">
        <v>0</v>
      </c>
      <c r="V700" t="s">
        <v>23</v>
      </c>
    </row>
    <row r="701" spans="1:22" hidden="1" x14ac:dyDescent="0.35">
      <c r="A701" t="s">
        <v>47</v>
      </c>
      <c r="B701" t="s">
        <v>43</v>
      </c>
      <c r="C701">
        <v>2016</v>
      </c>
      <c r="D701">
        <v>4</v>
      </c>
      <c r="E701">
        <v>0</v>
      </c>
      <c r="F701">
        <v>0</v>
      </c>
      <c r="G701">
        <v>0</v>
      </c>
      <c r="H701">
        <v>0</v>
      </c>
      <c r="I701">
        <v>0</v>
      </c>
      <c r="J701">
        <v>0</v>
      </c>
      <c r="K701">
        <v>0</v>
      </c>
      <c r="L701">
        <v>0</v>
      </c>
      <c r="M701">
        <v>0</v>
      </c>
      <c r="N701">
        <v>0</v>
      </c>
      <c r="O701">
        <v>0</v>
      </c>
      <c r="P701">
        <v>0</v>
      </c>
      <c r="Q701">
        <v>0</v>
      </c>
      <c r="R701">
        <v>0</v>
      </c>
      <c r="S701">
        <v>0</v>
      </c>
      <c r="T701">
        <v>4</v>
      </c>
      <c r="U701">
        <v>0</v>
      </c>
      <c r="V701" t="s">
        <v>23</v>
      </c>
    </row>
    <row r="702" spans="1:22" hidden="1" x14ac:dyDescent="0.35">
      <c r="A702" t="s">
        <v>48</v>
      </c>
      <c r="B702" t="s">
        <v>43</v>
      </c>
      <c r="C702">
        <v>2016</v>
      </c>
      <c r="D702">
        <v>480</v>
      </c>
      <c r="E702">
        <v>400</v>
      </c>
      <c r="F702">
        <v>45</v>
      </c>
      <c r="G702">
        <v>40</v>
      </c>
      <c r="H702">
        <v>0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0</v>
      </c>
      <c r="S702">
        <v>0</v>
      </c>
      <c r="T702">
        <v>0</v>
      </c>
      <c r="U702">
        <v>0</v>
      </c>
      <c r="V702" t="s">
        <v>23</v>
      </c>
    </row>
    <row r="703" spans="1:22" hidden="1" x14ac:dyDescent="0.35">
      <c r="A703" t="s">
        <v>50</v>
      </c>
      <c r="B703" t="s">
        <v>43</v>
      </c>
      <c r="C703">
        <v>2016</v>
      </c>
      <c r="D703">
        <v>20</v>
      </c>
      <c r="E703">
        <v>0</v>
      </c>
      <c r="F703">
        <v>0</v>
      </c>
      <c r="G703">
        <v>0</v>
      </c>
      <c r="H703">
        <v>0</v>
      </c>
      <c r="I703">
        <v>0</v>
      </c>
      <c r="J703">
        <v>0</v>
      </c>
      <c r="K703">
        <v>0</v>
      </c>
      <c r="L703">
        <v>0</v>
      </c>
      <c r="M703">
        <v>0</v>
      </c>
      <c r="N703">
        <v>0</v>
      </c>
      <c r="O703">
        <v>0</v>
      </c>
      <c r="P703">
        <v>0</v>
      </c>
      <c r="Q703">
        <v>20</v>
      </c>
      <c r="R703">
        <v>0</v>
      </c>
      <c r="S703">
        <v>0</v>
      </c>
      <c r="T703">
        <v>0</v>
      </c>
      <c r="U703">
        <v>0</v>
      </c>
      <c r="V703" t="s">
        <v>23</v>
      </c>
    </row>
    <row r="704" spans="1:22" hidden="1" x14ac:dyDescent="0.35">
      <c r="A704" t="s">
        <v>51</v>
      </c>
      <c r="B704" t="s">
        <v>43</v>
      </c>
      <c r="C704">
        <v>2016</v>
      </c>
      <c r="D704">
        <v>10</v>
      </c>
      <c r="E704">
        <v>10</v>
      </c>
      <c r="F704">
        <v>4</v>
      </c>
      <c r="G704">
        <v>0</v>
      </c>
      <c r="H704">
        <v>0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0</v>
      </c>
      <c r="S704">
        <v>0</v>
      </c>
      <c r="T704">
        <v>0</v>
      </c>
      <c r="U704">
        <v>0</v>
      </c>
      <c r="V704" t="s">
        <v>23</v>
      </c>
    </row>
    <row r="705" spans="1:22" hidden="1" x14ac:dyDescent="0.35">
      <c r="A705" t="s">
        <v>52</v>
      </c>
      <c r="B705" t="s">
        <v>43</v>
      </c>
      <c r="C705">
        <v>2016</v>
      </c>
      <c r="D705">
        <v>235</v>
      </c>
      <c r="E705">
        <v>195</v>
      </c>
      <c r="F705">
        <v>30</v>
      </c>
      <c r="G705">
        <v>0</v>
      </c>
      <c r="H705">
        <v>0</v>
      </c>
      <c r="I705">
        <v>0</v>
      </c>
      <c r="J705">
        <v>10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0</v>
      </c>
      <c r="S705">
        <v>0</v>
      </c>
      <c r="T705">
        <v>0</v>
      </c>
      <c r="U705">
        <v>0</v>
      </c>
      <c r="V705" t="s">
        <v>23</v>
      </c>
    </row>
    <row r="706" spans="1:22" hidden="1" x14ac:dyDescent="0.35">
      <c r="A706" t="s">
        <v>53</v>
      </c>
      <c r="B706" t="s">
        <v>43</v>
      </c>
      <c r="C706">
        <v>2016</v>
      </c>
      <c r="D706">
        <v>330</v>
      </c>
      <c r="E706">
        <v>155</v>
      </c>
      <c r="F706">
        <v>70</v>
      </c>
      <c r="G706">
        <v>0</v>
      </c>
      <c r="H706">
        <v>45</v>
      </c>
      <c r="I706">
        <v>0</v>
      </c>
      <c r="J706">
        <v>65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0</v>
      </c>
      <c r="S706">
        <v>0</v>
      </c>
      <c r="T706">
        <v>0</v>
      </c>
      <c r="U706">
        <v>0</v>
      </c>
      <c r="V706" t="s">
        <v>23</v>
      </c>
    </row>
    <row r="707" spans="1:22" hidden="1" x14ac:dyDescent="0.35">
      <c r="A707" t="s">
        <v>55</v>
      </c>
      <c r="B707" t="s">
        <v>43</v>
      </c>
      <c r="C707">
        <v>2016</v>
      </c>
      <c r="D707">
        <v>125</v>
      </c>
      <c r="E707">
        <v>95</v>
      </c>
      <c r="F707">
        <v>15</v>
      </c>
      <c r="G707">
        <v>0</v>
      </c>
      <c r="H707">
        <v>0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0</v>
      </c>
      <c r="S707">
        <v>0</v>
      </c>
      <c r="T707">
        <v>15</v>
      </c>
      <c r="U707">
        <v>0</v>
      </c>
      <c r="V707" t="s">
        <v>23</v>
      </c>
    </row>
    <row r="708" spans="1:22" hidden="1" x14ac:dyDescent="0.35">
      <c r="A708" t="s">
        <v>57</v>
      </c>
      <c r="B708" t="s">
        <v>43</v>
      </c>
      <c r="C708">
        <v>2016</v>
      </c>
      <c r="D708">
        <v>65</v>
      </c>
      <c r="E708">
        <v>10</v>
      </c>
      <c r="F708">
        <v>35</v>
      </c>
      <c r="G708">
        <v>0</v>
      </c>
      <c r="H708">
        <v>0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0</v>
      </c>
      <c r="S708">
        <v>0</v>
      </c>
      <c r="T708">
        <v>25</v>
      </c>
      <c r="U708">
        <v>0</v>
      </c>
      <c r="V708" t="s">
        <v>23</v>
      </c>
    </row>
    <row r="709" spans="1:22" hidden="1" x14ac:dyDescent="0.35">
      <c r="A709" t="s">
        <v>58</v>
      </c>
      <c r="B709" t="s">
        <v>43</v>
      </c>
      <c r="C709">
        <v>2016</v>
      </c>
      <c r="D709">
        <v>55</v>
      </c>
      <c r="E709">
        <v>40</v>
      </c>
      <c r="F709">
        <v>0</v>
      </c>
      <c r="G709">
        <v>0</v>
      </c>
      <c r="H709">
        <v>20</v>
      </c>
      <c r="I709">
        <v>0</v>
      </c>
      <c r="J709">
        <v>0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0</v>
      </c>
      <c r="S709">
        <v>0</v>
      </c>
      <c r="T709">
        <v>0</v>
      </c>
      <c r="U709">
        <v>0</v>
      </c>
      <c r="V709" t="s">
        <v>23</v>
      </c>
    </row>
    <row r="710" spans="1:22" hidden="1" x14ac:dyDescent="0.35">
      <c r="A710" t="s">
        <v>59</v>
      </c>
      <c r="B710" t="s">
        <v>43</v>
      </c>
      <c r="C710">
        <v>2016</v>
      </c>
      <c r="D710">
        <v>30</v>
      </c>
      <c r="E710">
        <v>30</v>
      </c>
      <c r="F710">
        <v>4</v>
      </c>
      <c r="G710">
        <v>0</v>
      </c>
      <c r="H710">
        <v>0</v>
      </c>
      <c r="I710">
        <v>0</v>
      </c>
      <c r="J710">
        <v>0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0</v>
      </c>
      <c r="S710">
        <v>0</v>
      </c>
      <c r="T710">
        <v>0</v>
      </c>
      <c r="U710">
        <v>0</v>
      </c>
      <c r="V710" t="s">
        <v>23</v>
      </c>
    </row>
    <row r="711" spans="1:22" hidden="1" x14ac:dyDescent="0.35">
      <c r="A711" t="s">
        <v>62</v>
      </c>
      <c r="B711" t="s">
        <v>43</v>
      </c>
      <c r="C711">
        <v>2016</v>
      </c>
      <c r="D711" s="1">
        <v>12660</v>
      </c>
      <c r="E711" s="1">
        <v>10495</v>
      </c>
      <c r="F711" s="1">
        <v>1280</v>
      </c>
      <c r="G711">
        <v>235</v>
      </c>
      <c r="H711">
        <v>220</v>
      </c>
      <c r="I711">
        <v>150</v>
      </c>
      <c r="J711">
        <v>10</v>
      </c>
      <c r="K711">
        <v>130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0</v>
      </c>
      <c r="S711">
        <v>35</v>
      </c>
      <c r="T711">
        <v>100</v>
      </c>
      <c r="U711">
        <v>0</v>
      </c>
      <c r="V711" t="s">
        <v>23</v>
      </c>
    </row>
    <row r="712" spans="1:22" hidden="1" x14ac:dyDescent="0.35">
      <c r="A712" t="s">
        <v>63</v>
      </c>
      <c r="B712" t="s">
        <v>43</v>
      </c>
      <c r="C712">
        <v>2016</v>
      </c>
      <c r="D712" s="1">
        <v>4165</v>
      </c>
      <c r="E712" s="1">
        <v>3590</v>
      </c>
      <c r="F712">
        <v>405</v>
      </c>
      <c r="G712">
        <v>40</v>
      </c>
      <c r="H712">
        <v>25</v>
      </c>
      <c r="I712">
        <v>0</v>
      </c>
      <c r="J712">
        <v>25</v>
      </c>
      <c r="K712">
        <v>45</v>
      </c>
      <c r="L712">
        <v>0</v>
      </c>
      <c r="M712">
        <v>0</v>
      </c>
      <c r="N712">
        <v>0</v>
      </c>
      <c r="O712">
        <v>0</v>
      </c>
      <c r="P712">
        <v>0</v>
      </c>
      <c r="Q712">
        <v>15</v>
      </c>
      <c r="R712">
        <v>0</v>
      </c>
      <c r="S712">
        <v>25</v>
      </c>
      <c r="T712">
        <v>0</v>
      </c>
      <c r="U712">
        <v>0</v>
      </c>
      <c r="V712" t="s">
        <v>23</v>
      </c>
    </row>
    <row r="713" spans="1:22" hidden="1" x14ac:dyDescent="0.35">
      <c r="A713" t="s">
        <v>64</v>
      </c>
      <c r="B713" t="s">
        <v>43</v>
      </c>
      <c r="C713">
        <v>2016</v>
      </c>
      <c r="D713">
        <v>55</v>
      </c>
      <c r="E713">
        <v>35</v>
      </c>
      <c r="F713">
        <v>0</v>
      </c>
      <c r="G713">
        <v>20</v>
      </c>
      <c r="H713">
        <v>0</v>
      </c>
      <c r="I713">
        <v>0</v>
      </c>
      <c r="J713">
        <v>0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0</v>
      </c>
      <c r="S713">
        <v>0</v>
      </c>
      <c r="T713">
        <v>0</v>
      </c>
      <c r="U713">
        <v>0</v>
      </c>
      <c r="V713" t="s">
        <v>23</v>
      </c>
    </row>
    <row r="714" spans="1:22" hidden="1" x14ac:dyDescent="0.35">
      <c r="A714" t="s">
        <v>65</v>
      </c>
      <c r="B714" t="s">
        <v>43</v>
      </c>
      <c r="C714">
        <v>2016</v>
      </c>
      <c r="D714">
        <v>130</v>
      </c>
      <c r="E714">
        <v>30</v>
      </c>
      <c r="F714">
        <v>15</v>
      </c>
      <c r="G714">
        <v>25</v>
      </c>
      <c r="H714">
        <v>65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0</v>
      </c>
      <c r="S714">
        <v>0</v>
      </c>
      <c r="T714">
        <v>0</v>
      </c>
      <c r="U714">
        <v>0</v>
      </c>
      <c r="V714" t="s">
        <v>23</v>
      </c>
    </row>
    <row r="715" spans="1:22" hidden="1" x14ac:dyDescent="0.35">
      <c r="A715" t="s">
        <v>69</v>
      </c>
      <c r="B715" t="s">
        <v>43</v>
      </c>
      <c r="C715">
        <v>2016</v>
      </c>
      <c r="D715">
        <v>4</v>
      </c>
      <c r="E715">
        <v>4</v>
      </c>
      <c r="F715">
        <v>0</v>
      </c>
      <c r="G715">
        <v>0</v>
      </c>
      <c r="H715">
        <v>0</v>
      </c>
      <c r="I715">
        <v>0</v>
      </c>
      <c r="J715">
        <v>0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0</v>
      </c>
      <c r="S715">
        <v>0</v>
      </c>
      <c r="T715">
        <v>0</v>
      </c>
      <c r="U715">
        <v>0</v>
      </c>
      <c r="V715" t="s">
        <v>23</v>
      </c>
    </row>
    <row r="716" spans="1:22" hidden="1" x14ac:dyDescent="0.35">
      <c r="A716" t="s">
        <v>71</v>
      </c>
      <c r="B716" t="s">
        <v>43</v>
      </c>
      <c r="C716">
        <v>2016</v>
      </c>
      <c r="D716">
        <v>340</v>
      </c>
      <c r="E716">
        <v>260</v>
      </c>
      <c r="F716">
        <v>20</v>
      </c>
      <c r="G716">
        <v>20</v>
      </c>
      <c r="H716">
        <v>0</v>
      </c>
      <c r="I716">
        <v>0</v>
      </c>
      <c r="J716">
        <v>0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35</v>
      </c>
      <c r="Q716">
        <v>0</v>
      </c>
      <c r="R716">
        <v>0</v>
      </c>
      <c r="S716">
        <v>0</v>
      </c>
      <c r="T716">
        <v>0</v>
      </c>
      <c r="U716">
        <v>0</v>
      </c>
      <c r="V716" t="s">
        <v>23</v>
      </c>
    </row>
    <row r="717" spans="1:22" hidden="1" x14ac:dyDescent="0.35">
      <c r="A717" t="s">
        <v>72</v>
      </c>
      <c r="B717" t="s">
        <v>43</v>
      </c>
      <c r="C717">
        <v>2016</v>
      </c>
      <c r="D717">
        <v>35</v>
      </c>
      <c r="E717">
        <v>0</v>
      </c>
      <c r="F717">
        <v>0</v>
      </c>
      <c r="G717">
        <v>0</v>
      </c>
      <c r="H717">
        <v>0</v>
      </c>
      <c r="I717">
        <v>0</v>
      </c>
      <c r="J717">
        <v>35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0</v>
      </c>
      <c r="S717">
        <v>0</v>
      </c>
      <c r="T717">
        <v>0</v>
      </c>
      <c r="U717">
        <v>0</v>
      </c>
      <c r="V717" t="s">
        <v>23</v>
      </c>
    </row>
    <row r="718" spans="1:22" hidden="1" x14ac:dyDescent="0.35">
      <c r="A718" t="s">
        <v>22</v>
      </c>
      <c r="B718" t="s">
        <v>44</v>
      </c>
      <c r="C718">
        <v>2016</v>
      </c>
      <c r="D718">
        <v>25</v>
      </c>
      <c r="E718">
        <v>0</v>
      </c>
      <c r="F718">
        <v>25</v>
      </c>
      <c r="G718">
        <v>0</v>
      </c>
      <c r="H718">
        <v>0</v>
      </c>
      <c r="I718">
        <v>0</v>
      </c>
      <c r="J718">
        <v>0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0</v>
      </c>
      <c r="S718">
        <v>0</v>
      </c>
      <c r="T718">
        <v>0</v>
      </c>
      <c r="U718">
        <v>0</v>
      </c>
      <c r="V718" t="s">
        <v>23</v>
      </c>
    </row>
    <row r="719" spans="1:22" hidden="1" x14ac:dyDescent="0.35">
      <c r="A719" t="s">
        <v>24</v>
      </c>
      <c r="B719" t="s">
        <v>44</v>
      </c>
      <c r="C719">
        <v>2016</v>
      </c>
      <c r="D719">
        <v>10</v>
      </c>
      <c r="E719">
        <v>10</v>
      </c>
      <c r="F719">
        <v>0</v>
      </c>
      <c r="G719">
        <v>0</v>
      </c>
      <c r="H719">
        <v>0</v>
      </c>
      <c r="I719">
        <v>0</v>
      </c>
      <c r="J719">
        <v>0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0</v>
      </c>
      <c r="S719">
        <v>0</v>
      </c>
      <c r="T719">
        <v>0</v>
      </c>
      <c r="U719">
        <v>0</v>
      </c>
      <c r="V719" t="s">
        <v>23</v>
      </c>
    </row>
    <row r="720" spans="1:22" hidden="1" x14ac:dyDescent="0.35">
      <c r="A720" t="s">
        <v>25</v>
      </c>
      <c r="B720" t="s">
        <v>44</v>
      </c>
      <c r="C720">
        <v>2016</v>
      </c>
      <c r="D720">
        <v>50</v>
      </c>
      <c r="E720">
        <v>35</v>
      </c>
      <c r="F720">
        <v>4</v>
      </c>
      <c r="G720">
        <v>0</v>
      </c>
      <c r="H720">
        <v>4</v>
      </c>
      <c r="I720">
        <v>0</v>
      </c>
      <c r="J720">
        <v>4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0</v>
      </c>
      <c r="S720">
        <v>0</v>
      </c>
      <c r="T720">
        <v>0</v>
      </c>
      <c r="U720">
        <v>0</v>
      </c>
      <c r="V720" t="s">
        <v>23</v>
      </c>
    </row>
    <row r="721" spans="1:22" hidden="1" x14ac:dyDescent="0.35">
      <c r="A721" t="s">
        <v>29</v>
      </c>
      <c r="B721" t="s">
        <v>44</v>
      </c>
      <c r="C721">
        <v>2016</v>
      </c>
      <c r="D721">
        <v>280</v>
      </c>
      <c r="E721">
        <v>280</v>
      </c>
      <c r="F721">
        <v>0</v>
      </c>
      <c r="G721">
        <v>0</v>
      </c>
      <c r="H721">
        <v>0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0</v>
      </c>
      <c r="S721">
        <v>0</v>
      </c>
      <c r="T721">
        <v>0</v>
      </c>
      <c r="U721">
        <v>0</v>
      </c>
      <c r="V721" t="s">
        <v>23</v>
      </c>
    </row>
    <row r="722" spans="1:22" hidden="1" x14ac:dyDescent="0.35">
      <c r="A722" t="s">
        <v>34</v>
      </c>
      <c r="B722" t="s">
        <v>44</v>
      </c>
      <c r="C722">
        <v>2016</v>
      </c>
      <c r="D722">
        <v>25</v>
      </c>
      <c r="E722">
        <v>25</v>
      </c>
      <c r="F722">
        <v>0</v>
      </c>
      <c r="G722">
        <v>0</v>
      </c>
      <c r="H722">
        <v>0</v>
      </c>
      <c r="I722">
        <v>0</v>
      </c>
      <c r="J722">
        <v>0</v>
      </c>
      <c r="K722">
        <v>0</v>
      </c>
      <c r="L722">
        <v>0</v>
      </c>
      <c r="M722">
        <v>0</v>
      </c>
      <c r="N722">
        <v>0</v>
      </c>
      <c r="O722">
        <v>0</v>
      </c>
      <c r="P722">
        <v>0</v>
      </c>
      <c r="Q722">
        <v>0</v>
      </c>
      <c r="R722">
        <v>0</v>
      </c>
      <c r="S722">
        <v>0</v>
      </c>
      <c r="T722">
        <v>0</v>
      </c>
      <c r="U722">
        <v>0</v>
      </c>
      <c r="V722" t="s">
        <v>23</v>
      </c>
    </row>
    <row r="723" spans="1:22" hidden="1" x14ac:dyDescent="0.35">
      <c r="A723" t="s">
        <v>35</v>
      </c>
      <c r="B723" t="s">
        <v>44</v>
      </c>
      <c r="C723">
        <v>2016</v>
      </c>
      <c r="D723">
        <v>4</v>
      </c>
      <c r="E723">
        <v>4</v>
      </c>
      <c r="F723">
        <v>0</v>
      </c>
      <c r="G723">
        <v>0</v>
      </c>
      <c r="H723">
        <v>0</v>
      </c>
      <c r="I723">
        <v>0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0</v>
      </c>
      <c r="S723">
        <v>0</v>
      </c>
      <c r="T723">
        <v>0</v>
      </c>
      <c r="U723">
        <v>0</v>
      </c>
      <c r="V723" t="s">
        <v>23</v>
      </c>
    </row>
    <row r="724" spans="1:22" hidden="1" x14ac:dyDescent="0.35">
      <c r="A724" t="s">
        <v>36</v>
      </c>
      <c r="B724" t="s">
        <v>44</v>
      </c>
      <c r="C724">
        <v>2016</v>
      </c>
      <c r="D724">
        <v>65</v>
      </c>
      <c r="E724">
        <v>50</v>
      </c>
      <c r="F724">
        <v>0</v>
      </c>
      <c r="G724">
        <v>10</v>
      </c>
      <c r="H724">
        <v>0</v>
      </c>
      <c r="I724">
        <v>0</v>
      </c>
      <c r="J724">
        <v>0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0</v>
      </c>
      <c r="S724">
        <v>0</v>
      </c>
      <c r="T724">
        <v>0</v>
      </c>
      <c r="U724">
        <v>0</v>
      </c>
      <c r="V724" t="s">
        <v>23</v>
      </c>
    </row>
    <row r="725" spans="1:22" hidden="1" x14ac:dyDescent="0.35">
      <c r="A725" t="s">
        <v>41</v>
      </c>
      <c r="B725" t="s">
        <v>44</v>
      </c>
      <c r="C725">
        <v>2016</v>
      </c>
      <c r="D725">
        <v>45</v>
      </c>
      <c r="E725">
        <v>45</v>
      </c>
      <c r="F725">
        <v>0</v>
      </c>
      <c r="G725">
        <v>0</v>
      </c>
      <c r="H725">
        <v>0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0</v>
      </c>
      <c r="S725">
        <v>0</v>
      </c>
      <c r="T725">
        <v>0</v>
      </c>
      <c r="U725">
        <v>0</v>
      </c>
      <c r="V725" t="s">
        <v>23</v>
      </c>
    </row>
    <row r="726" spans="1:22" hidden="1" x14ac:dyDescent="0.35">
      <c r="A726" t="s">
        <v>43</v>
      </c>
      <c r="B726" t="s">
        <v>44</v>
      </c>
      <c r="C726">
        <v>2016</v>
      </c>
      <c r="D726">
        <v>4</v>
      </c>
      <c r="E726">
        <v>4</v>
      </c>
      <c r="F726">
        <v>0</v>
      </c>
      <c r="G726">
        <v>0</v>
      </c>
      <c r="H726">
        <v>0</v>
      </c>
      <c r="I726">
        <v>0</v>
      </c>
      <c r="J726">
        <v>0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0</v>
      </c>
      <c r="S726">
        <v>0</v>
      </c>
      <c r="T726">
        <v>0</v>
      </c>
      <c r="U726">
        <v>0</v>
      </c>
      <c r="V726" t="s">
        <v>23</v>
      </c>
    </row>
    <row r="727" spans="1:22" hidden="1" x14ac:dyDescent="0.35">
      <c r="A727" t="s">
        <v>44</v>
      </c>
      <c r="B727" t="s">
        <v>44</v>
      </c>
      <c r="C727">
        <v>2016</v>
      </c>
      <c r="D727" s="1">
        <v>29530</v>
      </c>
      <c r="E727" s="1">
        <v>20985</v>
      </c>
      <c r="F727" s="1">
        <v>1795</v>
      </c>
      <c r="G727">
        <v>350</v>
      </c>
      <c r="H727">
        <v>25</v>
      </c>
      <c r="I727">
        <v>130</v>
      </c>
      <c r="J727">
        <v>20</v>
      </c>
      <c r="K727">
        <v>280</v>
      </c>
      <c r="L727">
        <v>0</v>
      </c>
      <c r="M727">
        <v>0</v>
      </c>
      <c r="N727">
        <v>0</v>
      </c>
      <c r="O727">
        <v>0</v>
      </c>
      <c r="P727">
        <v>350</v>
      </c>
      <c r="Q727">
        <v>985</v>
      </c>
      <c r="R727">
        <v>15</v>
      </c>
      <c r="S727">
        <v>60</v>
      </c>
      <c r="T727">
        <v>355</v>
      </c>
      <c r="U727" s="1">
        <v>4180</v>
      </c>
      <c r="V727" t="s">
        <v>23</v>
      </c>
    </row>
    <row r="728" spans="1:22" hidden="1" x14ac:dyDescent="0.35">
      <c r="A728" t="s">
        <v>46</v>
      </c>
      <c r="B728" t="s">
        <v>44</v>
      </c>
      <c r="C728">
        <v>2016</v>
      </c>
      <c r="D728" s="1">
        <v>3125</v>
      </c>
      <c r="E728" s="1">
        <v>2700</v>
      </c>
      <c r="F728">
        <v>280</v>
      </c>
      <c r="G728">
        <v>40</v>
      </c>
      <c r="H728">
        <v>0</v>
      </c>
      <c r="I728">
        <v>20</v>
      </c>
      <c r="J728">
        <v>0</v>
      </c>
      <c r="K728">
        <v>25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0</v>
      </c>
      <c r="S728">
        <v>0</v>
      </c>
      <c r="T728">
        <v>60</v>
      </c>
      <c r="U728">
        <v>0</v>
      </c>
      <c r="V728" t="s">
        <v>23</v>
      </c>
    </row>
    <row r="729" spans="1:22" hidden="1" x14ac:dyDescent="0.35">
      <c r="A729" t="s">
        <v>74</v>
      </c>
      <c r="B729" t="s">
        <v>44</v>
      </c>
      <c r="C729">
        <v>2016</v>
      </c>
      <c r="D729">
        <v>35</v>
      </c>
      <c r="E729">
        <v>20</v>
      </c>
      <c r="F729">
        <v>10</v>
      </c>
      <c r="G729">
        <v>0</v>
      </c>
      <c r="H729">
        <v>0</v>
      </c>
      <c r="I729">
        <v>0</v>
      </c>
      <c r="J729">
        <v>0</v>
      </c>
      <c r="K729">
        <v>0</v>
      </c>
      <c r="L729">
        <v>0</v>
      </c>
      <c r="M729">
        <v>0</v>
      </c>
      <c r="N729">
        <v>0</v>
      </c>
      <c r="O729">
        <v>0</v>
      </c>
      <c r="P729">
        <v>0</v>
      </c>
      <c r="Q729">
        <v>0</v>
      </c>
      <c r="R729">
        <v>0</v>
      </c>
      <c r="S729">
        <v>0</v>
      </c>
      <c r="T729">
        <v>0</v>
      </c>
      <c r="U729">
        <v>0</v>
      </c>
      <c r="V729" t="s">
        <v>23</v>
      </c>
    </row>
    <row r="730" spans="1:22" hidden="1" x14ac:dyDescent="0.35">
      <c r="A730" t="s">
        <v>47</v>
      </c>
      <c r="B730" t="s">
        <v>44</v>
      </c>
      <c r="C730">
        <v>2016</v>
      </c>
      <c r="D730">
        <v>15</v>
      </c>
      <c r="E730">
        <v>15</v>
      </c>
      <c r="F730">
        <v>0</v>
      </c>
      <c r="G730">
        <v>0</v>
      </c>
      <c r="H730">
        <v>0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0</v>
      </c>
      <c r="S730">
        <v>0</v>
      </c>
      <c r="T730">
        <v>0</v>
      </c>
      <c r="U730">
        <v>0</v>
      </c>
      <c r="V730" t="s">
        <v>23</v>
      </c>
    </row>
    <row r="731" spans="1:22" hidden="1" x14ac:dyDescent="0.35">
      <c r="A731" t="s">
        <v>48</v>
      </c>
      <c r="B731" t="s">
        <v>44</v>
      </c>
      <c r="C731">
        <v>2016</v>
      </c>
      <c r="D731">
        <v>245</v>
      </c>
      <c r="E731">
        <v>215</v>
      </c>
      <c r="F731">
        <v>30</v>
      </c>
      <c r="G731">
        <v>0</v>
      </c>
      <c r="H731">
        <v>0</v>
      </c>
      <c r="I731">
        <v>0</v>
      </c>
      <c r="J731">
        <v>0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0</v>
      </c>
      <c r="S731">
        <v>0</v>
      </c>
      <c r="T731">
        <v>0</v>
      </c>
      <c r="U731">
        <v>0</v>
      </c>
      <c r="V731" t="s">
        <v>23</v>
      </c>
    </row>
    <row r="732" spans="1:22" hidden="1" x14ac:dyDescent="0.35">
      <c r="A732" t="s">
        <v>50</v>
      </c>
      <c r="B732" t="s">
        <v>44</v>
      </c>
      <c r="C732">
        <v>2016</v>
      </c>
      <c r="D732">
        <v>20</v>
      </c>
      <c r="E732">
        <v>10</v>
      </c>
      <c r="F732">
        <v>0</v>
      </c>
      <c r="G732">
        <v>0</v>
      </c>
      <c r="H732">
        <v>0</v>
      </c>
      <c r="I732">
        <v>0</v>
      </c>
      <c r="J732">
        <v>0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0</v>
      </c>
      <c r="S732">
        <v>0</v>
      </c>
      <c r="T732">
        <v>10</v>
      </c>
      <c r="U732">
        <v>0</v>
      </c>
      <c r="V732" t="s">
        <v>23</v>
      </c>
    </row>
    <row r="733" spans="1:22" hidden="1" x14ac:dyDescent="0.35">
      <c r="A733" t="s">
        <v>51</v>
      </c>
      <c r="B733" t="s">
        <v>44</v>
      </c>
      <c r="C733">
        <v>2016</v>
      </c>
      <c r="D733">
        <v>10</v>
      </c>
      <c r="E733">
        <v>10</v>
      </c>
      <c r="F733">
        <v>0</v>
      </c>
      <c r="G733">
        <v>0</v>
      </c>
      <c r="H733">
        <v>0</v>
      </c>
      <c r="I733">
        <v>0</v>
      </c>
      <c r="J733">
        <v>0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0</v>
      </c>
      <c r="S733">
        <v>0</v>
      </c>
      <c r="T733">
        <v>0</v>
      </c>
      <c r="U733">
        <v>0</v>
      </c>
      <c r="V733" t="s">
        <v>23</v>
      </c>
    </row>
    <row r="734" spans="1:22" hidden="1" x14ac:dyDescent="0.35">
      <c r="A734" t="s">
        <v>53</v>
      </c>
      <c r="B734" t="s">
        <v>44</v>
      </c>
      <c r="C734">
        <v>2016</v>
      </c>
      <c r="D734">
        <v>10</v>
      </c>
      <c r="E734">
        <v>10</v>
      </c>
      <c r="F734">
        <v>0</v>
      </c>
      <c r="G734">
        <v>0</v>
      </c>
      <c r="H734">
        <v>0</v>
      </c>
      <c r="I734">
        <v>0</v>
      </c>
      <c r="J734">
        <v>0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0</v>
      </c>
      <c r="S734">
        <v>0</v>
      </c>
      <c r="T734">
        <v>0</v>
      </c>
      <c r="U734">
        <v>0</v>
      </c>
      <c r="V734" t="s">
        <v>23</v>
      </c>
    </row>
    <row r="735" spans="1:22" hidden="1" x14ac:dyDescent="0.35">
      <c r="A735" t="s">
        <v>55</v>
      </c>
      <c r="B735" t="s">
        <v>44</v>
      </c>
      <c r="C735">
        <v>2016</v>
      </c>
      <c r="D735">
        <v>10</v>
      </c>
      <c r="E735">
        <v>10</v>
      </c>
      <c r="F735">
        <v>0</v>
      </c>
      <c r="G735">
        <v>0</v>
      </c>
      <c r="H735">
        <v>0</v>
      </c>
      <c r="I735">
        <v>0</v>
      </c>
      <c r="J735">
        <v>0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0</v>
      </c>
      <c r="S735">
        <v>0</v>
      </c>
      <c r="T735">
        <v>0</v>
      </c>
      <c r="U735">
        <v>0</v>
      </c>
      <c r="V735" t="s">
        <v>23</v>
      </c>
    </row>
    <row r="736" spans="1:22" hidden="1" x14ac:dyDescent="0.35">
      <c r="A736" t="s">
        <v>57</v>
      </c>
      <c r="B736" t="s">
        <v>44</v>
      </c>
      <c r="C736">
        <v>2016</v>
      </c>
      <c r="D736">
        <v>25</v>
      </c>
      <c r="E736">
        <v>25</v>
      </c>
      <c r="F736">
        <v>0</v>
      </c>
      <c r="G736">
        <v>0</v>
      </c>
      <c r="H736">
        <v>0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0</v>
      </c>
      <c r="S736">
        <v>0</v>
      </c>
      <c r="T736">
        <v>0</v>
      </c>
      <c r="U736">
        <v>0</v>
      </c>
      <c r="V736" t="s">
        <v>23</v>
      </c>
    </row>
    <row r="737" spans="1:22" hidden="1" x14ac:dyDescent="0.35">
      <c r="A737" t="s">
        <v>58</v>
      </c>
      <c r="B737" t="s">
        <v>44</v>
      </c>
      <c r="C737">
        <v>2016</v>
      </c>
      <c r="D737">
        <v>20</v>
      </c>
      <c r="E737">
        <v>0</v>
      </c>
      <c r="F737">
        <v>0</v>
      </c>
      <c r="G737">
        <v>0</v>
      </c>
      <c r="H737">
        <v>0</v>
      </c>
      <c r="I737">
        <v>0</v>
      </c>
      <c r="J737">
        <v>0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20</v>
      </c>
      <c r="R737">
        <v>0</v>
      </c>
      <c r="S737">
        <v>0</v>
      </c>
      <c r="T737">
        <v>0</v>
      </c>
      <c r="U737">
        <v>0</v>
      </c>
      <c r="V737" t="s">
        <v>23</v>
      </c>
    </row>
    <row r="738" spans="1:22" hidden="1" x14ac:dyDescent="0.35">
      <c r="A738" t="s">
        <v>59</v>
      </c>
      <c r="B738" t="s">
        <v>44</v>
      </c>
      <c r="C738">
        <v>2016</v>
      </c>
      <c r="D738">
        <v>40</v>
      </c>
      <c r="E738">
        <v>40</v>
      </c>
      <c r="F738">
        <v>0</v>
      </c>
      <c r="G738">
        <v>0</v>
      </c>
      <c r="H738">
        <v>0</v>
      </c>
      <c r="I738">
        <v>0</v>
      </c>
      <c r="J738">
        <v>0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0</v>
      </c>
      <c r="S738">
        <v>0</v>
      </c>
      <c r="T738">
        <v>0</v>
      </c>
      <c r="U738">
        <v>0</v>
      </c>
      <c r="V738" t="s">
        <v>23</v>
      </c>
    </row>
    <row r="739" spans="1:22" hidden="1" x14ac:dyDescent="0.35">
      <c r="A739" t="s">
        <v>60</v>
      </c>
      <c r="B739" t="s">
        <v>44</v>
      </c>
      <c r="C739">
        <v>2016</v>
      </c>
      <c r="D739">
        <v>120</v>
      </c>
      <c r="E739">
        <v>95</v>
      </c>
      <c r="F739">
        <v>20</v>
      </c>
      <c r="G739">
        <v>0</v>
      </c>
      <c r="H739">
        <v>0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0</v>
      </c>
      <c r="S739">
        <v>0</v>
      </c>
      <c r="T739">
        <v>0</v>
      </c>
      <c r="U739">
        <v>0</v>
      </c>
      <c r="V739" t="s">
        <v>23</v>
      </c>
    </row>
    <row r="740" spans="1:22" hidden="1" x14ac:dyDescent="0.35">
      <c r="A740" t="s">
        <v>61</v>
      </c>
      <c r="B740" t="s">
        <v>44</v>
      </c>
      <c r="C740">
        <v>2016</v>
      </c>
      <c r="D740">
        <v>35</v>
      </c>
      <c r="E740">
        <v>30</v>
      </c>
      <c r="F740">
        <v>4</v>
      </c>
      <c r="G740">
        <v>0</v>
      </c>
      <c r="H740">
        <v>0</v>
      </c>
      <c r="I740">
        <v>0</v>
      </c>
      <c r="J740">
        <v>0</v>
      </c>
      <c r="K740">
        <v>0</v>
      </c>
      <c r="L740">
        <v>0</v>
      </c>
      <c r="M740">
        <v>0</v>
      </c>
      <c r="N740">
        <v>0</v>
      </c>
      <c r="O740">
        <v>0</v>
      </c>
      <c r="P740">
        <v>0</v>
      </c>
      <c r="Q740">
        <v>0</v>
      </c>
      <c r="R740">
        <v>0</v>
      </c>
      <c r="S740">
        <v>0</v>
      </c>
      <c r="T740">
        <v>0</v>
      </c>
      <c r="U740">
        <v>0</v>
      </c>
      <c r="V740" t="s">
        <v>23</v>
      </c>
    </row>
    <row r="741" spans="1:22" hidden="1" x14ac:dyDescent="0.35">
      <c r="A741" t="s">
        <v>63</v>
      </c>
      <c r="B741" t="s">
        <v>44</v>
      </c>
      <c r="C741">
        <v>2016</v>
      </c>
      <c r="D741">
        <v>30</v>
      </c>
      <c r="E741">
        <v>30</v>
      </c>
      <c r="F741">
        <v>0</v>
      </c>
      <c r="G741">
        <v>0</v>
      </c>
      <c r="H741">
        <v>0</v>
      </c>
      <c r="I741">
        <v>0</v>
      </c>
      <c r="J741">
        <v>0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0</v>
      </c>
      <c r="S741">
        <v>0</v>
      </c>
      <c r="T741">
        <v>0</v>
      </c>
      <c r="U741">
        <v>0</v>
      </c>
      <c r="V741" t="s">
        <v>23</v>
      </c>
    </row>
    <row r="742" spans="1:22" hidden="1" x14ac:dyDescent="0.35">
      <c r="A742" t="s">
        <v>64</v>
      </c>
      <c r="B742" t="s">
        <v>44</v>
      </c>
      <c r="C742">
        <v>2016</v>
      </c>
      <c r="D742">
        <v>35</v>
      </c>
      <c r="E742">
        <v>35</v>
      </c>
      <c r="F742">
        <v>0</v>
      </c>
      <c r="G742">
        <v>0</v>
      </c>
      <c r="H742">
        <v>0</v>
      </c>
      <c r="I742">
        <v>0</v>
      </c>
      <c r="J742">
        <v>0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0</v>
      </c>
      <c r="S742">
        <v>0</v>
      </c>
      <c r="T742">
        <v>0</v>
      </c>
      <c r="U742">
        <v>0</v>
      </c>
      <c r="V742" t="s">
        <v>23</v>
      </c>
    </row>
    <row r="743" spans="1:22" hidden="1" x14ac:dyDescent="0.35">
      <c r="A743" t="s">
        <v>65</v>
      </c>
      <c r="B743" t="s">
        <v>44</v>
      </c>
      <c r="C743">
        <v>2016</v>
      </c>
      <c r="D743">
        <v>210</v>
      </c>
      <c r="E743">
        <v>110</v>
      </c>
      <c r="F743">
        <v>100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4</v>
      </c>
      <c r="R743">
        <v>0</v>
      </c>
      <c r="S743">
        <v>0</v>
      </c>
      <c r="T743">
        <v>0</v>
      </c>
      <c r="U743">
        <v>0</v>
      </c>
      <c r="V743" t="s">
        <v>23</v>
      </c>
    </row>
    <row r="744" spans="1:22" hidden="1" x14ac:dyDescent="0.35">
      <c r="A744" t="s">
        <v>70</v>
      </c>
      <c r="B744" t="s">
        <v>44</v>
      </c>
      <c r="C744">
        <v>2016</v>
      </c>
      <c r="D744">
        <v>15</v>
      </c>
      <c r="E744">
        <v>15</v>
      </c>
      <c r="F744">
        <v>0</v>
      </c>
      <c r="G744">
        <v>0</v>
      </c>
      <c r="H744">
        <v>0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0</v>
      </c>
      <c r="S744">
        <v>0</v>
      </c>
      <c r="T744">
        <v>0</v>
      </c>
      <c r="U744">
        <v>0</v>
      </c>
      <c r="V744" t="s">
        <v>23</v>
      </c>
    </row>
    <row r="745" spans="1:22" hidden="1" x14ac:dyDescent="0.35">
      <c r="A745" t="s">
        <v>71</v>
      </c>
      <c r="B745" t="s">
        <v>44</v>
      </c>
      <c r="C745">
        <v>2016</v>
      </c>
      <c r="D745">
        <v>20</v>
      </c>
      <c r="E745">
        <v>20</v>
      </c>
      <c r="F745">
        <v>0</v>
      </c>
      <c r="G745">
        <v>0</v>
      </c>
      <c r="H745">
        <v>0</v>
      </c>
      <c r="I745">
        <v>0</v>
      </c>
      <c r="J745">
        <v>0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0</v>
      </c>
      <c r="S745">
        <v>0</v>
      </c>
      <c r="T745">
        <v>0</v>
      </c>
      <c r="U745">
        <v>0</v>
      </c>
      <c r="V745" t="s">
        <v>23</v>
      </c>
    </row>
    <row r="746" spans="1:22" hidden="1" x14ac:dyDescent="0.35">
      <c r="A746" t="s">
        <v>72</v>
      </c>
      <c r="B746" t="s">
        <v>44</v>
      </c>
      <c r="C746">
        <v>2016</v>
      </c>
      <c r="D746">
        <v>970</v>
      </c>
      <c r="E746">
        <v>750</v>
      </c>
      <c r="F746">
        <v>170</v>
      </c>
      <c r="G746">
        <v>45</v>
      </c>
      <c r="H746">
        <v>0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0</v>
      </c>
      <c r="S746">
        <v>0</v>
      </c>
      <c r="T746">
        <v>0</v>
      </c>
      <c r="U746">
        <v>0</v>
      </c>
      <c r="V746" t="s">
        <v>23</v>
      </c>
    </row>
    <row r="747" spans="1:22" hidden="1" x14ac:dyDescent="0.35">
      <c r="A747" t="s">
        <v>22</v>
      </c>
      <c r="B747" t="s">
        <v>45</v>
      </c>
      <c r="C747">
        <v>2016</v>
      </c>
      <c r="D747">
        <v>180</v>
      </c>
      <c r="E747">
        <v>130</v>
      </c>
      <c r="F747">
        <v>0</v>
      </c>
      <c r="G747">
        <v>0</v>
      </c>
      <c r="H747">
        <v>0</v>
      </c>
      <c r="I747">
        <v>0</v>
      </c>
      <c r="J747">
        <v>0</v>
      </c>
      <c r="K747">
        <v>4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4</v>
      </c>
      <c r="R747">
        <v>0</v>
      </c>
      <c r="S747">
        <v>0</v>
      </c>
      <c r="T747">
        <v>35</v>
      </c>
      <c r="U747">
        <v>0</v>
      </c>
      <c r="V747" t="s">
        <v>23</v>
      </c>
    </row>
    <row r="748" spans="1:22" hidden="1" x14ac:dyDescent="0.35">
      <c r="A748" t="s">
        <v>25</v>
      </c>
      <c r="B748" t="s">
        <v>45</v>
      </c>
      <c r="C748">
        <v>2016</v>
      </c>
      <c r="D748">
        <v>25</v>
      </c>
      <c r="E748">
        <v>20</v>
      </c>
      <c r="F748">
        <v>0</v>
      </c>
      <c r="G748">
        <v>0</v>
      </c>
      <c r="H748">
        <v>0</v>
      </c>
      <c r="I748">
        <v>0</v>
      </c>
      <c r="J748">
        <v>0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0</v>
      </c>
      <c r="S748">
        <v>0</v>
      </c>
      <c r="T748">
        <v>4</v>
      </c>
      <c r="U748">
        <v>0</v>
      </c>
      <c r="V748" t="s">
        <v>23</v>
      </c>
    </row>
    <row r="749" spans="1:22" hidden="1" x14ac:dyDescent="0.35">
      <c r="A749" t="s">
        <v>28</v>
      </c>
      <c r="B749" t="s">
        <v>45</v>
      </c>
      <c r="C749">
        <v>2016</v>
      </c>
      <c r="D749">
        <v>180</v>
      </c>
      <c r="E749">
        <v>145</v>
      </c>
      <c r="F749">
        <v>15</v>
      </c>
      <c r="G749">
        <v>0</v>
      </c>
      <c r="H749">
        <v>0</v>
      </c>
      <c r="I749">
        <v>0</v>
      </c>
      <c r="J749">
        <v>0</v>
      </c>
      <c r="K749">
        <v>4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0</v>
      </c>
      <c r="S749">
        <v>0</v>
      </c>
      <c r="T749">
        <v>25</v>
      </c>
      <c r="U749">
        <v>0</v>
      </c>
      <c r="V749" t="s">
        <v>23</v>
      </c>
    </row>
    <row r="750" spans="1:22" hidden="1" x14ac:dyDescent="0.35">
      <c r="A750" t="s">
        <v>76</v>
      </c>
      <c r="B750" t="s">
        <v>45</v>
      </c>
      <c r="C750">
        <v>2016</v>
      </c>
      <c r="D750">
        <v>15</v>
      </c>
      <c r="E750">
        <v>15</v>
      </c>
      <c r="F750">
        <v>0</v>
      </c>
      <c r="G750">
        <v>0</v>
      </c>
      <c r="H750">
        <v>0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0</v>
      </c>
      <c r="S750">
        <v>0</v>
      </c>
      <c r="T750">
        <v>0</v>
      </c>
      <c r="U750">
        <v>0</v>
      </c>
      <c r="V750" t="s">
        <v>23</v>
      </c>
    </row>
    <row r="751" spans="1:22" hidden="1" x14ac:dyDescent="0.35">
      <c r="A751" t="s">
        <v>29</v>
      </c>
      <c r="B751" t="s">
        <v>45</v>
      </c>
      <c r="C751">
        <v>2016</v>
      </c>
      <c r="D751">
        <v>30</v>
      </c>
      <c r="E751">
        <v>25</v>
      </c>
      <c r="F751">
        <v>0</v>
      </c>
      <c r="G751">
        <v>4</v>
      </c>
      <c r="H751">
        <v>0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0</v>
      </c>
      <c r="S751">
        <v>0</v>
      </c>
      <c r="T751">
        <v>0</v>
      </c>
      <c r="U751">
        <v>0</v>
      </c>
      <c r="V751" t="s">
        <v>23</v>
      </c>
    </row>
    <row r="752" spans="1:22" hidden="1" x14ac:dyDescent="0.35">
      <c r="A752" t="s">
        <v>30</v>
      </c>
      <c r="B752" t="s">
        <v>45</v>
      </c>
      <c r="C752">
        <v>2016</v>
      </c>
      <c r="D752">
        <v>180</v>
      </c>
      <c r="E752">
        <v>115</v>
      </c>
      <c r="F752">
        <v>30</v>
      </c>
      <c r="G752">
        <v>0</v>
      </c>
      <c r="H752">
        <v>0</v>
      </c>
      <c r="I752">
        <v>0</v>
      </c>
      <c r="J752">
        <v>0</v>
      </c>
      <c r="K752">
        <v>25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0</v>
      </c>
      <c r="S752">
        <v>0</v>
      </c>
      <c r="T752">
        <v>10</v>
      </c>
      <c r="U752">
        <v>0</v>
      </c>
      <c r="V752" t="s">
        <v>23</v>
      </c>
    </row>
    <row r="753" spans="1:22" hidden="1" x14ac:dyDescent="0.35">
      <c r="A753" t="s">
        <v>32</v>
      </c>
      <c r="B753" t="s">
        <v>45</v>
      </c>
      <c r="C753">
        <v>2016</v>
      </c>
      <c r="D753">
        <v>4</v>
      </c>
      <c r="E753">
        <v>4</v>
      </c>
      <c r="F753">
        <v>0</v>
      </c>
      <c r="G753">
        <v>0</v>
      </c>
      <c r="H753">
        <v>0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4</v>
      </c>
      <c r="R753">
        <v>0</v>
      </c>
      <c r="S753">
        <v>0</v>
      </c>
      <c r="T753">
        <v>0</v>
      </c>
      <c r="U753">
        <v>0</v>
      </c>
      <c r="V753" t="s">
        <v>23</v>
      </c>
    </row>
    <row r="754" spans="1:22" hidden="1" x14ac:dyDescent="0.35">
      <c r="A754" t="s">
        <v>78</v>
      </c>
      <c r="B754" t="s">
        <v>45</v>
      </c>
      <c r="C754">
        <v>2016</v>
      </c>
      <c r="D754">
        <v>10</v>
      </c>
      <c r="E754">
        <v>10</v>
      </c>
      <c r="F754">
        <v>0</v>
      </c>
      <c r="G754">
        <v>0</v>
      </c>
      <c r="H754">
        <v>0</v>
      </c>
      <c r="I754">
        <v>0</v>
      </c>
      <c r="J754">
        <v>0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0</v>
      </c>
      <c r="S754">
        <v>0</v>
      </c>
      <c r="T754">
        <v>0</v>
      </c>
      <c r="U754">
        <v>0</v>
      </c>
      <c r="V754" t="s">
        <v>23</v>
      </c>
    </row>
    <row r="755" spans="1:22" hidden="1" x14ac:dyDescent="0.35">
      <c r="A755" t="s">
        <v>79</v>
      </c>
      <c r="B755" t="s">
        <v>45</v>
      </c>
      <c r="C755">
        <v>2016</v>
      </c>
      <c r="D755">
        <v>4</v>
      </c>
      <c r="E755">
        <v>4</v>
      </c>
      <c r="F755">
        <v>0</v>
      </c>
      <c r="G755">
        <v>0</v>
      </c>
      <c r="H755">
        <v>0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0</v>
      </c>
      <c r="S755">
        <v>0</v>
      </c>
      <c r="T755">
        <v>0</v>
      </c>
      <c r="U755">
        <v>0</v>
      </c>
      <c r="V755" t="s">
        <v>23</v>
      </c>
    </row>
    <row r="756" spans="1:22" hidden="1" x14ac:dyDescent="0.35">
      <c r="A756" t="s">
        <v>33</v>
      </c>
      <c r="B756" t="s">
        <v>45</v>
      </c>
      <c r="C756">
        <v>2016</v>
      </c>
      <c r="D756">
        <v>370</v>
      </c>
      <c r="E756">
        <v>320</v>
      </c>
      <c r="F756">
        <v>10</v>
      </c>
      <c r="G756">
        <v>0</v>
      </c>
      <c r="H756">
        <v>0</v>
      </c>
      <c r="I756">
        <v>0</v>
      </c>
      <c r="J756">
        <v>20</v>
      </c>
      <c r="K756">
        <v>4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15</v>
      </c>
      <c r="R756">
        <v>0</v>
      </c>
      <c r="S756">
        <v>0</v>
      </c>
      <c r="T756">
        <v>0</v>
      </c>
      <c r="U756">
        <v>0</v>
      </c>
      <c r="V756" t="s">
        <v>23</v>
      </c>
    </row>
    <row r="757" spans="1:22" hidden="1" x14ac:dyDescent="0.35">
      <c r="A757" t="s">
        <v>75</v>
      </c>
      <c r="B757" t="s">
        <v>45</v>
      </c>
      <c r="C757">
        <v>2016</v>
      </c>
      <c r="D757">
        <v>15</v>
      </c>
      <c r="E757">
        <v>15</v>
      </c>
      <c r="F757">
        <v>0</v>
      </c>
      <c r="G757">
        <v>0</v>
      </c>
      <c r="H757">
        <v>0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0</v>
      </c>
      <c r="S757">
        <v>0</v>
      </c>
      <c r="T757">
        <v>0</v>
      </c>
      <c r="U757">
        <v>0</v>
      </c>
      <c r="V757" t="s">
        <v>23</v>
      </c>
    </row>
    <row r="758" spans="1:22" hidden="1" x14ac:dyDescent="0.35">
      <c r="A758" t="s">
        <v>36</v>
      </c>
      <c r="B758" t="s">
        <v>45</v>
      </c>
      <c r="C758">
        <v>2016</v>
      </c>
      <c r="D758" s="1">
        <v>191625</v>
      </c>
      <c r="E758" s="1">
        <v>164455</v>
      </c>
      <c r="F758" s="1">
        <v>15570</v>
      </c>
      <c r="G758" s="1">
        <v>3485</v>
      </c>
      <c r="H758" s="1">
        <v>1265</v>
      </c>
      <c r="I758">
        <v>525</v>
      </c>
      <c r="J758">
        <v>315</v>
      </c>
      <c r="K758" s="1">
        <v>2490</v>
      </c>
      <c r="L758">
        <v>20</v>
      </c>
      <c r="M758">
        <v>125</v>
      </c>
      <c r="N758">
        <v>435</v>
      </c>
      <c r="O758">
        <v>20</v>
      </c>
      <c r="P758">
        <v>515</v>
      </c>
      <c r="Q758">
        <v>715</v>
      </c>
      <c r="R758">
        <v>35</v>
      </c>
      <c r="S758">
        <v>490</v>
      </c>
      <c r="T758" s="1">
        <v>1165</v>
      </c>
      <c r="U758">
        <v>0</v>
      </c>
      <c r="V758" t="s">
        <v>23</v>
      </c>
    </row>
    <row r="759" spans="1:22" hidden="1" x14ac:dyDescent="0.35">
      <c r="A759" t="s">
        <v>37</v>
      </c>
      <c r="B759" t="s">
        <v>45</v>
      </c>
      <c r="C759">
        <v>2016</v>
      </c>
      <c r="D759">
        <v>35</v>
      </c>
      <c r="E759">
        <v>20</v>
      </c>
      <c r="F759">
        <v>0</v>
      </c>
      <c r="G759">
        <v>0</v>
      </c>
      <c r="H759">
        <v>0</v>
      </c>
      <c r="I759">
        <v>0</v>
      </c>
      <c r="J759">
        <v>0</v>
      </c>
      <c r="K759">
        <v>0</v>
      </c>
      <c r="L759">
        <v>0</v>
      </c>
      <c r="M759">
        <v>0</v>
      </c>
      <c r="N759">
        <v>0</v>
      </c>
      <c r="O759">
        <v>0</v>
      </c>
      <c r="P759">
        <v>0</v>
      </c>
      <c r="Q759">
        <v>0</v>
      </c>
      <c r="R759">
        <v>0</v>
      </c>
      <c r="S759">
        <v>0</v>
      </c>
      <c r="T759">
        <v>15</v>
      </c>
      <c r="U759">
        <v>0</v>
      </c>
      <c r="V759" t="s">
        <v>23</v>
      </c>
    </row>
    <row r="760" spans="1:22" hidden="1" x14ac:dyDescent="0.35">
      <c r="A760" t="s">
        <v>38</v>
      </c>
      <c r="B760" t="s">
        <v>45</v>
      </c>
      <c r="C760">
        <v>2016</v>
      </c>
      <c r="D760">
        <v>15</v>
      </c>
      <c r="E760">
        <v>0</v>
      </c>
      <c r="F760">
        <v>0</v>
      </c>
      <c r="G760">
        <v>0</v>
      </c>
      <c r="H760">
        <v>0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0</v>
      </c>
      <c r="S760">
        <v>0</v>
      </c>
      <c r="T760">
        <v>15</v>
      </c>
      <c r="U760">
        <v>0</v>
      </c>
      <c r="V760" t="s">
        <v>23</v>
      </c>
    </row>
    <row r="761" spans="1:22" hidden="1" x14ac:dyDescent="0.35">
      <c r="A761" t="s">
        <v>40</v>
      </c>
      <c r="B761" t="s">
        <v>45</v>
      </c>
      <c r="C761">
        <v>2016</v>
      </c>
      <c r="D761">
        <v>10</v>
      </c>
      <c r="E761">
        <v>10</v>
      </c>
      <c r="F761">
        <v>0</v>
      </c>
      <c r="G761">
        <v>0</v>
      </c>
      <c r="H761">
        <v>0</v>
      </c>
      <c r="I761">
        <v>0</v>
      </c>
      <c r="J761">
        <v>0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0</v>
      </c>
      <c r="S761">
        <v>0</v>
      </c>
      <c r="T761">
        <v>0</v>
      </c>
      <c r="U761">
        <v>0</v>
      </c>
      <c r="V761" t="s">
        <v>23</v>
      </c>
    </row>
    <row r="762" spans="1:22" hidden="1" x14ac:dyDescent="0.35">
      <c r="A762" t="s">
        <v>77</v>
      </c>
      <c r="B762" t="s">
        <v>45</v>
      </c>
      <c r="C762">
        <v>2016</v>
      </c>
      <c r="D762">
        <v>15</v>
      </c>
      <c r="E762">
        <v>15</v>
      </c>
      <c r="F762">
        <v>0</v>
      </c>
      <c r="G762">
        <v>0</v>
      </c>
      <c r="H762">
        <v>0</v>
      </c>
      <c r="I762">
        <v>0</v>
      </c>
      <c r="J762">
        <v>0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0</v>
      </c>
      <c r="S762">
        <v>0</v>
      </c>
      <c r="T762">
        <v>0</v>
      </c>
      <c r="U762">
        <v>0</v>
      </c>
      <c r="V762" t="s">
        <v>23</v>
      </c>
    </row>
    <row r="763" spans="1:22" hidden="1" x14ac:dyDescent="0.35">
      <c r="A763" t="s">
        <v>42</v>
      </c>
      <c r="B763" t="s">
        <v>45</v>
      </c>
      <c r="C763">
        <v>2016</v>
      </c>
      <c r="D763">
        <v>75</v>
      </c>
      <c r="E763">
        <v>75</v>
      </c>
      <c r="F763">
        <v>0</v>
      </c>
      <c r="G763">
        <v>0</v>
      </c>
      <c r="H763">
        <v>0</v>
      </c>
      <c r="I763">
        <v>0</v>
      </c>
      <c r="J763">
        <v>0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0</v>
      </c>
      <c r="S763">
        <v>0</v>
      </c>
      <c r="T763">
        <v>0</v>
      </c>
      <c r="U763">
        <v>0</v>
      </c>
      <c r="V763" t="s">
        <v>23</v>
      </c>
    </row>
    <row r="764" spans="1:22" hidden="1" x14ac:dyDescent="0.35">
      <c r="A764" t="s">
        <v>43</v>
      </c>
      <c r="B764" t="s">
        <v>45</v>
      </c>
      <c r="C764">
        <v>2016</v>
      </c>
      <c r="D764">
        <v>4</v>
      </c>
      <c r="E764">
        <v>0</v>
      </c>
      <c r="F764">
        <v>0</v>
      </c>
      <c r="G764">
        <v>0</v>
      </c>
      <c r="H764">
        <v>0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4</v>
      </c>
      <c r="R764">
        <v>0</v>
      </c>
      <c r="S764">
        <v>0</v>
      </c>
      <c r="T764">
        <v>0</v>
      </c>
      <c r="U764">
        <v>0</v>
      </c>
      <c r="V764" t="s">
        <v>23</v>
      </c>
    </row>
    <row r="765" spans="1:22" hidden="1" x14ac:dyDescent="0.35">
      <c r="A765" t="s">
        <v>44</v>
      </c>
      <c r="B765" t="s">
        <v>45</v>
      </c>
      <c r="C765">
        <v>2016</v>
      </c>
      <c r="D765">
        <v>55</v>
      </c>
      <c r="E765">
        <v>55</v>
      </c>
      <c r="F765">
        <v>0</v>
      </c>
      <c r="G765">
        <v>0</v>
      </c>
      <c r="H765">
        <v>0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0</v>
      </c>
      <c r="S765">
        <v>0</v>
      </c>
      <c r="T765">
        <v>0</v>
      </c>
      <c r="U765">
        <v>0</v>
      </c>
      <c r="V765" t="s">
        <v>23</v>
      </c>
    </row>
    <row r="766" spans="1:22" hidden="1" x14ac:dyDescent="0.35">
      <c r="A766" t="s">
        <v>45</v>
      </c>
      <c r="B766" t="s">
        <v>45</v>
      </c>
      <c r="C766">
        <v>2016</v>
      </c>
      <c r="D766" s="1">
        <v>1265070</v>
      </c>
      <c r="E766" s="1">
        <v>982135</v>
      </c>
      <c r="F766" s="1">
        <v>94975</v>
      </c>
      <c r="G766" s="1">
        <v>14400</v>
      </c>
      <c r="H766" s="1">
        <v>5530</v>
      </c>
      <c r="I766" s="1">
        <v>2255</v>
      </c>
      <c r="J766" s="1">
        <v>1520</v>
      </c>
      <c r="K766" s="1">
        <v>28440</v>
      </c>
      <c r="L766">
        <v>185</v>
      </c>
      <c r="M766">
        <v>130</v>
      </c>
      <c r="N766">
        <v>935</v>
      </c>
      <c r="O766">
        <v>135</v>
      </c>
      <c r="P766" s="1">
        <v>12505</v>
      </c>
      <c r="Q766" s="1">
        <v>27540</v>
      </c>
      <c r="R766">
        <v>575</v>
      </c>
      <c r="S766" s="1">
        <v>3865</v>
      </c>
      <c r="T766" s="1">
        <v>9140</v>
      </c>
      <c r="U766" s="1">
        <v>80810</v>
      </c>
      <c r="V766" t="s">
        <v>23</v>
      </c>
    </row>
    <row r="767" spans="1:22" hidden="1" x14ac:dyDescent="0.35">
      <c r="A767" t="s">
        <v>46</v>
      </c>
      <c r="B767" t="s">
        <v>45</v>
      </c>
      <c r="C767">
        <v>2016</v>
      </c>
      <c r="D767">
        <v>135</v>
      </c>
      <c r="E767">
        <v>75</v>
      </c>
      <c r="F767">
        <v>10</v>
      </c>
      <c r="G767">
        <v>0</v>
      </c>
      <c r="H767">
        <v>0</v>
      </c>
      <c r="I767">
        <v>0</v>
      </c>
      <c r="J767">
        <v>0</v>
      </c>
      <c r="K767">
        <v>25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20</v>
      </c>
      <c r="R767">
        <v>0</v>
      </c>
      <c r="S767">
        <v>0</v>
      </c>
      <c r="T767">
        <v>4</v>
      </c>
      <c r="U767">
        <v>0</v>
      </c>
      <c r="V767" t="s">
        <v>23</v>
      </c>
    </row>
    <row r="768" spans="1:22" hidden="1" x14ac:dyDescent="0.35">
      <c r="A768" t="s">
        <v>47</v>
      </c>
      <c r="B768" t="s">
        <v>45</v>
      </c>
      <c r="C768">
        <v>2016</v>
      </c>
      <c r="D768" s="1">
        <v>74590</v>
      </c>
      <c r="E768" s="1">
        <v>55010</v>
      </c>
      <c r="F768" s="1">
        <v>10995</v>
      </c>
      <c r="G768" s="1">
        <v>2600</v>
      </c>
      <c r="H768" s="1">
        <v>1310</v>
      </c>
      <c r="I768">
        <v>660</v>
      </c>
      <c r="J768">
        <v>680</v>
      </c>
      <c r="K768">
        <v>565</v>
      </c>
      <c r="L768">
        <v>20</v>
      </c>
      <c r="M768">
        <v>70</v>
      </c>
      <c r="N768" s="1">
        <v>1665</v>
      </c>
      <c r="O768">
        <v>0</v>
      </c>
      <c r="P768">
        <v>50</v>
      </c>
      <c r="Q768">
        <v>155</v>
      </c>
      <c r="R768">
        <v>0</v>
      </c>
      <c r="S768">
        <v>425</v>
      </c>
      <c r="T768">
        <v>385</v>
      </c>
      <c r="U768">
        <v>0</v>
      </c>
      <c r="V768" t="s">
        <v>23</v>
      </c>
    </row>
    <row r="769" spans="1:22" hidden="1" x14ac:dyDescent="0.35">
      <c r="A769" t="s">
        <v>48</v>
      </c>
      <c r="B769" t="s">
        <v>45</v>
      </c>
      <c r="C769">
        <v>2016</v>
      </c>
      <c r="D769">
        <v>285</v>
      </c>
      <c r="E769">
        <v>200</v>
      </c>
      <c r="F769">
        <v>0</v>
      </c>
      <c r="G769">
        <v>0</v>
      </c>
      <c r="H769">
        <v>0</v>
      </c>
      <c r="I769">
        <v>0</v>
      </c>
      <c r="J769">
        <v>0</v>
      </c>
      <c r="K769">
        <v>10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55</v>
      </c>
      <c r="R769">
        <v>0</v>
      </c>
      <c r="S769">
        <v>0</v>
      </c>
      <c r="T769">
        <v>15</v>
      </c>
      <c r="U769">
        <v>0</v>
      </c>
      <c r="V769" t="s">
        <v>23</v>
      </c>
    </row>
    <row r="770" spans="1:22" hidden="1" x14ac:dyDescent="0.35">
      <c r="A770" t="s">
        <v>49</v>
      </c>
      <c r="B770" t="s">
        <v>45</v>
      </c>
      <c r="C770">
        <v>2016</v>
      </c>
      <c r="D770">
        <v>15</v>
      </c>
      <c r="E770">
        <v>15</v>
      </c>
      <c r="F770">
        <v>0</v>
      </c>
      <c r="G770">
        <v>0</v>
      </c>
      <c r="H770">
        <v>0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0</v>
      </c>
      <c r="S770">
        <v>0</v>
      </c>
      <c r="T770">
        <v>0</v>
      </c>
      <c r="U770">
        <v>0</v>
      </c>
      <c r="V770" t="s">
        <v>23</v>
      </c>
    </row>
    <row r="771" spans="1:22" hidden="1" x14ac:dyDescent="0.35">
      <c r="A771" t="s">
        <v>50</v>
      </c>
      <c r="B771" t="s">
        <v>45</v>
      </c>
      <c r="C771">
        <v>2016</v>
      </c>
      <c r="D771" s="1">
        <v>36380</v>
      </c>
      <c r="E771" s="1">
        <v>29160</v>
      </c>
      <c r="F771" s="1">
        <v>4585</v>
      </c>
      <c r="G771">
        <v>800</v>
      </c>
      <c r="H771">
        <v>580</v>
      </c>
      <c r="I771">
        <v>160</v>
      </c>
      <c r="J771">
        <v>180</v>
      </c>
      <c r="K771">
        <v>45</v>
      </c>
      <c r="L771">
        <v>0</v>
      </c>
      <c r="M771">
        <v>45</v>
      </c>
      <c r="N771">
        <v>255</v>
      </c>
      <c r="O771">
        <v>0</v>
      </c>
      <c r="P771">
        <v>45</v>
      </c>
      <c r="Q771">
        <v>100</v>
      </c>
      <c r="R771">
        <v>25</v>
      </c>
      <c r="S771">
        <v>170</v>
      </c>
      <c r="T771">
        <v>225</v>
      </c>
      <c r="U771">
        <v>0</v>
      </c>
      <c r="V771" t="s">
        <v>23</v>
      </c>
    </row>
    <row r="772" spans="1:22" hidden="1" x14ac:dyDescent="0.35">
      <c r="A772" t="s">
        <v>51</v>
      </c>
      <c r="B772" t="s">
        <v>45</v>
      </c>
      <c r="C772">
        <v>2016</v>
      </c>
      <c r="D772" s="1">
        <v>13305</v>
      </c>
      <c r="E772" s="1">
        <v>10465</v>
      </c>
      <c r="F772" s="1">
        <v>1230</v>
      </c>
      <c r="G772">
        <v>185</v>
      </c>
      <c r="H772">
        <v>160</v>
      </c>
      <c r="I772">
        <v>210</v>
      </c>
      <c r="J772">
        <v>110</v>
      </c>
      <c r="K772">
        <v>105</v>
      </c>
      <c r="L772">
        <v>4</v>
      </c>
      <c r="M772">
        <v>4</v>
      </c>
      <c r="N772">
        <v>465</v>
      </c>
      <c r="O772">
        <v>0</v>
      </c>
      <c r="P772">
        <v>20</v>
      </c>
      <c r="Q772">
        <v>30</v>
      </c>
      <c r="R772">
        <v>10</v>
      </c>
      <c r="S772">
        <v>195</v>
      </c>
      <c r="T772">
        <v>115</v>
      </c>
      <c r="U772">
        <v>0</v>
      </c>
      <c r="V772" t="s">
        <v>23</v>
      </c>
    </row>
    <row r="773" spans="1:22" hidden="1" x14ac:dyDescent="0.35">
      <c r="A773" t="s">
        <v>52</v>
      </c>
      <c r="B773" t="s">
        <v>45</v>
      </c>
      <c r="C773">
        <v>2016</v>
      </c>
      <c r="D773">
        <v>70</v>
      </c>
      <c r="E773">
        <v>30</v>
      </c>
      <c r="F773">
        <v>4</v>
      </c>
      <c r="G773">
        <v>0</v>
      </c>
      <c r="H773">
        <v>0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15</v>
      </c>
      <c r="R773">
        <v>0</v>
      </c>
      <c r="S773">
        <v>0</v>
      </c>
      <c r="T773">
        <v>20</v>
      </c>
      <c r="U773">
        <v>0</v>
      </c>
      <c r="V773" t="s">
        <v>23</v>
      </c>
    </row>
    <row r="774" spans="1:22" hidden="1" x14ac:dyDescent="0.35">
      <c r="A774" t="s">
        <v>53</v>
      </c>
      <c r="B774" t="s">
        <v>45</v>
      </c>
      <c r="C774">
        <v>2016</v>
      </c>
      <c r="D774">
        <v>100</v>
      </c>
      <c r="E774">
        <v>85</v>
      </c>
      <c r="F774">
        <v>0</v>
      </c>
      <c r="G774">
        <v>0</v>
      </c>
      <c r="H774">
        <v>0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4</v>
      </c>
      <c r="Q774">
        <v>0</v>
      </c>
      <c r="R774">
        <v>0</v>
      </c>
      <c r="S774">
        <v>0</v>
      </c>
      <c r="T774">
        <v>4</v>
      </c>
      <c r="U774">
        <v>0</v>
      </c>
      <c r="V774" t="s">
        <v>23</v>
      </c>
    </row>
    <row r="775" spans="1:22" hidden="1" x14ac:dyDescent="0.35">
      <c r="A775" t="s">
        <v>54</v>
      </c>
      <c r="B775" t="s">
        <v>45</v>
      </c>
      <c r="C775">
        <v>2016</v>
      </c>
      <c r="D775">
        <v>95</v>
      </c>
      <c r="E775">
        <v>45</v>
      </c>
      <c r="F775">
        <v>35</v>
      </c>
      <c r="G775">
        <v>0</v>
      </c>
      <c r="H775">
        <v>0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15</v>
      </c>
      <c r="O775">
        <v>0</v>
      </c>
      <c r="P775">
        <v>0</v>
      </c>
      <c r="Q775">
        <v>0</v>
      </c>
      <c r="R775">
        <v>0</v>
      </c>
      <c r="S775">
        <v>0</v>
      </c>
      <c r="T775">
        <v>0</v>
      </c>
      <c r="U775">
        <v>0</v>
      </c>
      <c r="V775" t="s">
        <v>23</v>
      </c>
    </row>
    <row r="776" spans="1:22" hidden="1" x14ac:dyDescent="0.35">
      <c r="A776" t="s">
        <v>55</v>
      </c>
      <c r="B776" t="s">
        <v>45</v>
      </c>
      <c r="C776">
        <v>2016</v>
      </c>
      <c r="D776">
        <v>110</v>
      </c>
      <c r="E776">
        <v>75</v>
      </c>
      <c r="F776">
        <v>0</v>
      </c>
      <c r="G776">
        <v>10</v>
      </c>
      <c r="H776">
        <v>0</v>
      </c>
      <c r="I776">
        <v>0</v>
      </c>
      <c r="J776">
        <v>0</v>
      </c>
      <c r="K776">
        <v>0</v>
      </c>
      <c r="L776">
        <v>0</v>
      </c>
      <c r="M776">
        <v>0</v>
      </c>
      <c r="N776">
        <v>0</v>
      </c>
      <c r="O776">
        <v>0</v>
      </c>
      <c r="P776">
        <v>0</v>
      </c>
      <c r="Q776">
        <v>0</v>
      </c>
      <c r="R776">
        <v>0</v>
      </c>
      <c r="S776">
        <v>0</v>
      </c>
      <c r="T776">
        <v>25</v>
      </c>
      <c r="U776">
        <v>0</v>
      </c>
      <c r="V776" t="s">
        <v>23</v>
      </c>
    </row>
    <row r="777" spans="1:22" hidden="1" x14ac:dyDescent="0.35">
      <c r="A777" t="s">
        <v>56</v>
      </c>
      <c r="B777" t="s">
        <v>45</v>
      </c>
      <c r="C777">
        <v>2016</v>
      </c>
      <c r="D777">
        <v>155</v>
      </c>
      <c r="E777">
        <v>115</v>
      </c>
      <c r="F777">
        <v>25</v>
      </c>
      <c r="G777">
        <v>4</v>
      </c>
      <c r="H777">
        <v>0</v>
      </c>
      <c r="I777">
        <v>0</v>
      </c>
      <c r="J777">
        <v>0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10</v>
      </c>
      <c r="R777">
        <v>0</v>
      </c>
      <c r="S777">
        <v>0</v>
      </c>
      <c r="T777">
        <v>0</v>
      </c>
      <c r="U777">
        <v>0</v>
      </c>
      <c r="V777" t="s">
        <v>23</v>
      </c>
    </row>
    <row r="778" spans="1:22" hidden="1" x14ac:dyDescent="0.35">
      <c r="A778" t="s">
        <v>57</v>
      </c>
      <c r="B778" t="s">
        <v>45</v>
      </c>
      <c r="C778">
        <v>2016</v>
      </c>
      <c r="D778">
        <v>385</v>
      </c>
      <c r="E778">
        <v>250</v>
      </c>
      <c r="F778">
        <v>15</v>
      </c>
      <c r="G778">
        <v>0</v>
      </c>
      <c r="H778">
        <v>4</v>
      </c>
      <c r="I778">
        <v>0</v>
      </c>
      <c r="J778">
        <v>0</v>
      </c>
      <c r="K778">
        <v>50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0</v>
      </c>
      <c r="S778">
        <v>0</v>
      </c>
      <c r="T778">
        <v>65</v>
      </c>
      <c r="U778">
        <v>0</v>
      </c>
      <c r="V778" t="s">
        <v>23</v>
      </c>
    </row>
    <row r="779" spans="1:22" hidden="1" x14ac:dyDescent="0.35">
      <c r="A779" t="s">
        <v>58</v>
      </c>
      <c r="B779" t="s">
        <v>45</v>
      </c>
      <c r="C779">
        <v>2016</v>
      </c>
      <c r="D779">
        <v>10</v>
      </c>
      <c r="E779">
        <v>10</v>
      </c>
      <c r="F779">
        <v>0</v>
      </c>
      <c r="G779">
        <v>0</v>
      </c>
      <c r="H779">
        <v>0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0</v>
      </c>
      <c r="S779">
        <v>0</v>
      </c>
      <c r="T779">
        <v>0</v>
      </c>
      <c r="U779">
        <v>0</v>
      </c>
      <c r="V779" t="s">
        <v>23</v>
      </c>
    </row>
    <row r="780" spans="1:22" hidden="1" x14ac:dyDescent="0.35">
      <c r="A780" t="s">
        <v>59</v>
      </c>
      <c r="B780" t="s">
        <v>45</v>
      </c>
      <c r="C780">
        <v>2016</v>
      </c>
      <c r="D780">
        <v>15</v>
      </c>
      <c r="E780">
        <v>15</v>
      </c>
      <c r="F780">
        <v>0</v>
      </c>
      <c r="G780">
        <v>0</v>
      </c>
      <c r="H780">
        <v>0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0</v>
      </c>
      <c r="S780">
        <v>0</v>
      </c>
      <c r="T780">
        <v>0</v>
      </c>
      <c r="U780">
        <v>0</v>
      </c>
      <c r="V780" t="s">
        <v>23</v>
      </c>
    </row>
    <row r="781" spans="1:22" hidden="1" x14ac:dyDescent="0.35">
      <c r="A781" t="s">
        <v>62</v>
      </c>
      <c r="B781" t="s">
        <v>45</v>
      </c>
      <c r="C781">
        <v>2016</v>
      </c>
      <c r="D781">
        <v>10</v>
      </c>
      <c r="E781">
        <v>10</v>
      </c>
      <c r="F781">
        <v>0</v>
      </c>
      <c r="G781">
        <v>0</v>
      </c>
      <c r="H781">
        <v>0</v>
      </c>
      <c r="I781">
        <v>0</v>
      </c>
      <c r="J781">
        <v>0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0</v>
      </c>
      <c r="S781">
        <v>0</v>
      </c>
      <c r="T781">
        <v>0</v>
      </c>
      <c r="U781">
        <v>0</v>
      </c>
      <c r="V781" t="s">
        <v>23</v>
      </c>
    </row>
    <row r="782" spans="1:22" hidden="1" x14ac:dyDescent="0.35">
      <c r="A782" t="s">
        <v>63</v>
      </c>
      <c r="B782" t="s">
        <v>45</v>
      </c>
      <c r="C782">
        <v>2016</v>
      </c>
      <c r="D782">
        <v>90</v>
      </c>
      <c r="E782">
        <v>40</v>
      </c>
      <c r="F782">
        <v>0</v>
      </c>
      <c r="G782">
        <v>0</v>
      </c>
      <c r="H782">
        <v>0</v>
      </c>
      <c r="I782">
        <v>0</v>
      </c>
      <c r="J782">
        <v>0</v>
      </c>
      <c r="K782">
        <v>10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15</v>
      </c>
      <c r="R782">
        <v>0</v>
      </c>
      <c r="S782">
        <v>0</v>
      </c>
      <c r="T782">
        <v>20</v>
      </c>
      <c r="U782">
        <v>0</v>
      </c>
      <c r="V782" t="s">
        <v>23</v>
      </c>
    </row>
    <row r="783" spans="1:22" hidden="1" x14ac:dyDescent="0.35">
      <c r="A783" t="s">
        <v>64</v>
      </c>
      <c r="B783" t="s">
        <v>45</v>
      </c>
      <c r="C783">
        <v>2016</v>
      </c>
      <c r="D783">
        <v>45</v>
      </c>
      <c r="E783">
        <v>40</v>
      </c>
      <c r="F783">
        <v>0</v>
      </c>
      <c r="G783">
        <v>0</v>
      </c>
      <c r="H783">
        <v>0</v>
      </c>
      <c r="I783">
        <v>0</v>
      </c>
      <c r="J783">
        <v>0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0</v>
      </c>
      <c r="S783">
        <v>0</v>
      </c>
      <c r="T783">
        <v>4</v>
      </c>
      <c r="U783">
        <v>0</v>
      </c>
      <c r="V783" t="s">
        <v>23</v>
      </c>
    </row>
    <row r="784" spans="1:22" hidden="1" x14ac:dyDescent="0.35">
      <c r="A784" t="s">
        <v>68</v>
      </c>
      <c r="B784" t="s">
        <v>45</v>
      </c>
      <c r="C784">
        <v>2016</v>
      </c>
      <c r="D784">
        <v>90</v>
      </c>
      <c r="E784">
        <v>60</v>
      </c>
      <c r="F784">
        <v>15</v>
      </c>
      <c r="G784">
        <v>0</v>
      </c>
      <c r="H784">
        <v>0</v>
      </c>
      <c r="I784">
        <v>10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0</v>
      </c>
      <c r="S784">
        <v>0</v>
      </c>
      <c r="T784">
        <v>0</v>
      </c>
      <c r="U784">
        <v>0</v>
      </c>
      <c r="V784" t="s">
        <v>23</v>
      </c>
    </row>
    <row r="785" spans="1:22" hidden="1" x14ac:dyDescent="0.35">
      <c r="A785" t="s">
        <v>70</v>
      </c>
      <c r="B785" t="s">
        <v>45</v>
      </c>
      <c r="C785">
        <v>2016</v>
      </c>
      <c r="D785" s="1">
        <v>1205</v>
      </c>
      <c r="E785" s="1">
        <v>1050</v>
      </c>
      <c r="F785">
        <v>80</v>
      </c>
      <c r="G785">
        <v>0</v>
      </c>
      <c r="H785">
        <v>25</v>
      </c>
      <c r="I785">
        <v>0</v>
      </c>
      <c r="J785">
        <v>0</v>
      </c>
      <c r="K785">
        <v>0</v>
      </c>
      <c r="L785">
        <v>0</v>
      </c>
      <c r="M785">
        <v>0</v>
      </c>
      <c r="N785">
        <v>50</v>
      </c>
      <c r="O785">
        <v>0</v>
      </c>
      <c r="P785">
        <v>0</v>
      </c>
      <c r="Q785">
        <v>0</v>
      </c>
      <c r="R785">
        <v>0</v>
      </c>
      <c r="S785">
        <v>0</v>
      </c>
      <c r="T785">
        <v>0</v>
      </c>
      <c r="U785">
        <v>0</v>
      </c>
      <c r="V785" t="s">
        <v>23</v>
      </c>
    </row>
    <row r="786" spans="1:22" hidden="1" x14ac:dyDescent="0.35">
      <c r="A786" t="s">
        <v>71</v>
      </c>
      <c r="B786" t="s">
        <v>45</v>
      </c>
      <c r="C786">
        <v>2016</v>
      </c>
      <c r="D786">
        <v>15</v>
      </c>
      <c r="E786">
        <v>15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0</v>
      </c>
      <c r="S786">
        <v>0</v>
      </c>
      <c r="T786">
        <v>0</v>
      </c>
      <c r="U786">
        <v>0</v>
      </c>
      <c r="V786" t="s">
        <v>23</v>
      </c>
    </row>
    <row r="787" spans="1:22" hidden="1" x14ac:dyDescent="0.35">
      <c r="A787" t="s">
        <v>22</v>
      </c>
      <c r="B787" t="s">
        <v>46</v>
      </c>
      <c r="C787">
        <v>2016</v>
      </c>
      <c r="D787">
        <v>155</v>
      </c>
      <c r="E787">
        <v>90</v>
      </c>
      <c r="F787">
        <v>55</v>
      </c>
      <c r="G787">
        <v>0</v>
      </c>
      <c r="H787">
        <v>0</v>
      </c>
      <c r="I787">
        <v>0</v>
      </c>
      <c r="J787">
        <v>0</v>
      </c>
      <c r="K787">
        <v>10</v>
      </c>
      <c r="L787">
        <v>0</v>
      </c>
      <c r="M787">
        <v>0</v>
      </c>
      <c r="N787">
        <v>0</v>
      </c>
      <c r="O787">
        <v>0</v>
      </c>
      <c r="P787">
        <v>0</v>
      </c>
      <c r="Q787">
        <v>0</v>
      </c>
      <c r="R787">
        <v>0</v>
      </c>
      <c r="S787">
        <v>0</v>
      </c>
      <c r="T787">
        <v>0</v>
      </c>
      <c r="U787">
        <v>0</v>
      </c>
      <c r="V787" t="s">
        <v>23</v>
      </c>
    </row>
    <row r="788" spans="1:22" hidden="1" x14ac:dyDescent="0.35">
      <c r="A788" t="s">
        <v>24</v>
      </c>
      <c r="B788" t="s">
        <v>46</v>
      </c>
      <c r="C788">
        <v>2016</v>
      </c>
      <c r="D788">
        <v>255</v>
      </c>
      <c r="E788">
        <v>175</v>
      </c>
      <c r="F788">
        <v>25</v>
      </c>
      <c r="G788">
        <v>0</v>
      </c>
      <c r="H788">
        <v>0</v>
      </c>
      <c r="I788">
        <v>0</v>
      </c>
      <c r="J788">
        <v>0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55</v>
      </c>
      <c r="R788">
        <v>0</v>
      </c>
      <c r="S788">
        <v>0</v>
      </c>
      <c r="T788">
        <v>0</v>
      </c>
      <c r="U788">
        <v>0</v>
      </c>
      <c r="V788" t="s">
        <v>23</v>
      </c>
    </row>
    <row r="789" spans="1:22" hidden="1" x14ac:dyDescent="0.35">
      <c r="A789" t="s">
        <v>25</v>
      </c>
      <c r="B789" t="s">
        <v>46</v>
      </c>
      <c r="C789">
        <v>2016</v>
      </c>
      <c r="D789">
        <v>195</v>
      </c>
      <c r="E789">
        <v>170</v>
      </c>
      <c r="F789">
        <v>15</v>
      </c>
      <c r="G789">
        <v>15</v>
      </c>
      <c r="H789">
        <v>0</v>
      </c>
      <c r="I789">
        <v>0</v>
      </c>
      <c r="J789">
        <v>0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0</v>
      </c>
      <c r="S789">
        <v>0</v>
      </c>
      <c r="T789">
        <v>0</v>
      </c>
      <c r="U789">
        <v>0</v>
      </c>
      <c r="V789" t="s">
        <v>23</v>
      </c>
    </row>
    <row r="790" spans="1:22" hidden="1" x14ac:dyDescent="0.35">
      <c r="A790" t="s">
        <v>26</v>
      </c>
      <c r="B790" t="s">
        <v>46</v>
      </c>
      <c r="C790">
        <v>2016</v>
      </c>
      <c r="D790">
        <v>10</v>
      </c>
      <c r="E790">
        <v>10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0</v>
      </c>
      <c r="S790">
        <v>0</v>
      </c>
      <c r="T790">
        <v>0</v>
      </c>
      <c r="U790">
        <v>0</v>
      </c>
      <c r="V790" t="s">
        <v>23</v>
      </c>
    </row>
    <row r="791" spans="1:22" hidden="1" x14ac:dyDescent="0.35">
      <c r="A791" t="s">
        <v>27</v>
      </c>
      <c r="B791" t="s">
        <v>46</v>
      </c>
      <c r="C791">
        <v>2016</v>
      </c>
      <c r="D791">
        <v>45</v>
      </c>
      <c r="E791">
        <v>45</v>
      </c>
      <c r="F791">
        <v>0</v>
      </c>
      <c r="G791">
        <v>0</v>
      </c>
      <c r="H791">
        <v>0</v>
      </c>
      <c r="I791">
        <v>0</v>
      </c>
      <c r="J791">
        <v>0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0</v>
      </c>
      <c r="S791">
        <v>0</v>
      </c>
      <c r="T791">
        <v>0</v>
      </c>
      <c r="U791">
        <v>0</v>
      </c>
      <c r="V791" t="s">
        <v>23</v>
      </c>
    </row>
    <row r="792" spans="1:22" hidden="1" x14ac:dyDescent="0.35">
      <c r="A792" t="s">
        <v>28</v>
      </c>
      <c r="B792" t="s">
        <v>46</v>
      </c>
      <c r="C792">
        <v>2016</v>
      </c>
      <c r="D792">
        <v>85</v>
      </c>
      <c r="E792">
        <v>60</v>
      </c>
      <c r="F792">
        <v>0</v>
      </c>
      <c r="G792">
        <v>25</v>
      </c>
      <c r="H792">
        <v>0</v>
      </c>
      <c r="I792">
        <v>0</v>
      </c>
      <c r="J792">
        <v>0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0</v>
      </c>
      <c r="S792">
        <v>0</v>
      </c>
      <c r="T792">
        <v>0</v>
      </c>
      <c r="U792">
        <v>0</v>
      </c>
      <c r="V792" t="s">
        <v>23</v>
      </c>
    </row>
    <row r="793" spans="1:22" hidden="1" x14ac:dyDescent="0.35">
      <c r="A793" t="s">
        <v>29</v>
      </c>
      <c r="B793" t="s">
        <v>46</v>
      </c>
      <c r="C793">
        <v>2016</v>
      </c>
      <c r="D793" s="1">
        <v>3970</v>
      </c>
      <c r="E793" s="1">
        <v>3590</v>
      </c>
      <c r="F793">
        <v>275</v>
      </c>
      <c r="G793">
        <v>55</v>
      </c>
      <c r="H793">
        <v>0</v>
      </c>
      <c r="I793">
        <v>0</v>
      </c>
      <c r="J793">
        <v>20</v>
      </c>
      <c r="K793">
        <v>15</v>
      </c>
      <c r="L793">
        <v>0</v>
      </c>
      <c r="M793">
        <v>0</v>
      </c>
      <c r="N793">
        <v>0</v>
      </c>
      <c r="O793">
        <v>10</v>
      </c>
      <c r="P793">
        <v>0</v>
      </c>
      <c r="Q793">
        <v>0</v>
      </c>
      <c r="R793">
        <v>0</v>
      </c>
      <c r="S793">
        <v>0</v>
      </c>
      <c r="T793">
        <v>10</v>
      </c>
      <c r="U793">
        <v>0</v>
      </c>
      <c r="V793" t="s">
        <v>23</v>
      </c>
    </row>
    <row r="794" spans="1:22" hidden="1" x14ac:dyDescent="0.35">
      <c r="A794" t="s">
        <v>30</v>
      </c>
      <c r="B794" t="s">
        <v>46</v>
      </c>
      <c r="C794">
        <v>2016</v>
      </c>
      <c r="D794">
        <v>115</v>
      </c>
      <c r="E794">
        <v>65</v>
      </c>
      <c r="F794">
        <v>40</v>
      </c>
      <c r="G794">
        <v>0</v>
      </c>
      <c r="H794">
        <v>10</v>
      </c>
      <c r="I794">
        <v>0</v>
      </c>
      <c r="J794">
        <v>0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0</v>
      </c>
      <c r="S794">
        <v>0</v>
      </c>
      <c r="T794">
        <v>0</v>
      </c>
      <c r="U794">
        <v>0</v>
      </c>
      <c r="V794" t="s">
        <v>23</v>
      </c>
    </row>
    <row r="795" spans="1:22" hidden="1" x14ac:dyDescent="0.35">
      <c r="A795" t="s">
        <v>36</v>
      </c>
      <c r="B795" t="s">
        <v>46</v>
      </c>
      <c r="C795">
        <v>2016</v>
      </c>
      <c r="D795">
        <v>175</v>
      </c>
      <c r="E795">
        <v>85</v>
      </c>
      <c r="F795">
        <v>15</v>
      </c>
      <c r="G795">
        <v>0</v>
      </c>
      <c r="H795">
        <v>0</v>
      </c>
      <c r="I795">
        <v>0</v>
      </c>
      <c r="J795">
        <v>0</v>
      </c>
      <c r="K795">
        <v>10</v>
      </c>
      <c r="L795">
        <v>0</v>
      </c>
      <c r="M795">
        <v>0</v>
      </c>
      <c r="N795">
        <v>0</v>
      </c>
      <c r="O795">
        <v>0</v>
      </c>
      <c r="P795">
        <v>30</v>
      </c>
      <c r="Q795">
        <v>15</v>
      </c>
      <c r="R795">
        <v>0</v>
      </c>
      <c r="S795">
        <v>0</v>
      </c>
      <c r="T795">
        <v>25</v>
      </c>
      <c r="U795">
        <v>0</v>
      </c>
      <c r="V795" t="s">
        <v>23</v>
      </c>
    </row>
    <row r="796" spans="1:22" hidden="1" x14ac:dyDescent="0.35">
      <c r="A796" t="s">
        <v>37</v>
      </c>
      <c r="B796" t="s">
        <v>46</v>
      </c>
      <c r="C796">
        <v>2016</v>
      </c>
      <c r="D796">
        <v>25</v>
      </c>
      <c r="E796">
        <v>0</v>
      </c>
      <c r="F796">
        <v>25</v>
      </c>
      <c r="G796">
        <v>0</v>
      </c>
      <c r="H796">
        <v>0</v>
      </c>
      <c r="I796">
        <v>0</v>
      </c>
      <c r="J796">
        <v>0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0</v>
      </c>
      <c r="S796">
        <v>0</v>
      </c>
      <c r="T796">
        <v>0</v>
      </c>
      <c r="U796">
        <v>0</v>
      </c>
      <c r="V796" t="s">
        <v>23</v>
      </c>
    </row>
    <row r="797" spans="1:22" hidden="1" x14ac:dyDescent="0.35">
      <c r="A797" t="s">
        <v>38</v>
      </c>
      <c r="B797" t="s">
        <v>46</v>
      </c>
      <c r="C797">
        <v>2016</v>
      </c>
      <c r="D797">
        <v>95</v>
      </c>
      <c r="E797">
        <v>70</v>
      </c>
      <c r="F797">
        <v>0</v>
      </c>
      <c r="G797">
        <v>25</v>
      </c>
      <c r="H797">
        <v>0</v>
      </c>
      <c r="I797">
        <v>0</v>
      </c>
      <c r="J797">
        <v>0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0</v>
      </c>
      <c r="S797">
        <v>0</v>
      </c>
      <c r="T797">
        <v>0</v>
      </c>
      <c r="U797">
        <v>0</v>
      </c>
      <c r="V797" t="s">
        <v>23</v>
      </c>
    </row>
    <row r="798" spans="1:22" hidden="1" x14ac:dyDescent="0.35">
      <c r="A798" t="s">
        <v>39</v>
      </c>
      <c r="B798" t="s">
        <v>46</v>
      </c>
      <c r="C798">
        <v>2016</v>
      </c>
      <c r="D798">
        <v>25</v>
      </c>
      <c r="E798">
        <v>25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</v>
      </c>
      <c r="M798">
        <v>0</v>
      </c>
      <c r="N798">
        <v>0</v>
      </c>
      <c r="O798">
        <v>0</v>
      </c>
      <c r="P798">
        <v>0</v>
      </c>
      <c r="Q798">
        <v>0</v>
      </c>
      <c r="R798">
        <v>0</v>
      </c>
      <c r="S798">
        <v>0</v>
      </c>
      <c r="T798">
        <v>0</v>
      </c>
      <c r="U798">
        <v>0</v>
      </c>
      <c r="V798" t="s">
        <v>23</v>
      </c>
    </row>
    <row r="799" spans="1:22" hidden="1" x14ac:dyDescent="0.35">
      <c r="A799" t="s">
        <v>41</v>
      </c>
      <c r="B799" t="s">
        <v>46</v>
      </c>
      <c r="C799">
        <v>2016</v>
      </c>
      <c r="D799">
        <v>50</v>
      </c>
      <c r="E799">
        <v>40</v>
      </c>
      <c r="F799">
        <v>0</v>
      </c>
      <c r="G799">
        <v>10</v>
      </c>
      <c r="H799">
        <v>0</v>
      </c>
      <c r="I799">
        <v>0</v>
      </c>
      <c r="J799">
        <v>0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0</v>
      </c>
      <c r="S799">
        <v>0</v>
      </c>
      <c r="T799">
        <v>0</v>
      </c>
      <c r="U799">
        <v>0</v>
      </c>
      <c r="V799" t="s">
        <v>23</v>
      </c>
    </row>
    <row r="800" spans="1:22" hidden="1" x14ac:dyDescent="0.35">
      <c r="A800" t="s">
        <v>42</v>
      </c>
      <c r="B800" t="s">
        <v>46</v>
      </c>
      <c r="C800">
        <v>2016</v>
      </c>
      <c r="D800">
        <v>4</v>
      </c>
      <c r="E800">
        <v>4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0</v>
      </c>
      <c r="S800">
        <v>0</v>
      </c>
      <c r="T800">
        <v>0</v>
      </c>
      <c r="U800">
        <v>0</v>
      </c>
      <c r="V800" t="s">
        <v>23</v>
      </c>
    </row>
    <row r="801" spans="1:22" hidden="1" x14ac:dyDescent="0.35">
      <c r="A801" t="s">
        <v>43</v>
      </c>
      <c r="B801" t="s">
        <v>46</v>
      </c>
      <c r="C801">
        <v>2016</v>
      </c>
      <c r="D801">
        <v>15</v>
      </c>
      <c r="E801">
        <v>15</v>
      </c>
      <c r="F801">
        <v>0</v>
      </c>
      <c r="G801">
        <v>0</v>
      </c>
      <c r="H801">
        <v>0</v>
      </c>
      <c r="I801">
        <v>0</v>
      </c>
      <c r="J801">
        <v>0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0</v>
      </c>
      <c r="S801">
        <v>0</v>
      </c>
      <c r="T801">
        <v>0</v>
      </c>
      <c r="U801">
        <v>0</v>
      </c>
      <c r="V801" t="s">
        <v>23</v>
      </c>
    </row>
    <row r="802" spans="1:22" hidden="1" x14ac:dyDescent="0.35">
      <c r="A802" t="s">
        <v>44</v>
      </c>
      <c r="B802" t="s">
        <v>46</v>
      </c>
      <c r="C802">
        <v>2016</v>
      </c>
      <c r="D802" s="1">
        <v>5240</v>
      </c>
      <c r="E802" s="1">
        <v>4750</v>
      </c>
      <c r="F802">
        <v>255</v>
      </c>
      <c r="G802">
        <v>50</v>
      </c>
      <c r="H802">
        <v>0</v>
      </c>
      <c r="I802">
        <v>15</v>
      </c>
      <c r="J802">
        <v>40</v>
      </c>
      <c r="K802">
        <v>70</v>
      </c>
      <c r="L802">
        <v>0</v>
      </c>
      <c r="M802">
        <v>0</v>
      </c>
      <c r="N802">
        <v>0</v>
      </c>
      <c r="O802">
        <v>0</v>
      </c>
      <c r="P802">
        <v>25</v>
      </c>
      <c r="Q802">
        <v>0</v>
      </c>
      <c r="R802">
        <v>0</v>
      </c>
      <c r="S802">
        <v>0</v>
      </c>
      <c r="T802">
        <v>35</v>
      </c>
      <c r="U802">
        <v>0</v>
      </c>
      <c r="V802" t="s">
        <v>23</v>
      </c>
    </row>
    <row r="803" spans="1:22" hidden="1" x14ac:dyDescent="0.35">
      <c r="A803" t="s">
        <v>45</v>
      </c>
      <c r="B803" t="s">
        <v>46</v>
      </c>
      <c r="C803">
        <v>2016</v>
      </c>
      <c r="D803">
        <v>80</v>
      </c>
      <c r="E803">
        <v>80</v>
      </c>
      <c r="F803">
        <v>0</v>
      </c>
      <c r="G803">
        <v>0</v>
      </c>
      <c r="H803">
        <v>0</v>
      </c>
      <c r="I803">
        <v>0</v>
      </c>
      <c r="J803">
        <v>0</v>
      </c>
      <c r="K803">
        <v>0</v>
      </c>
      <c r="L803">
        <v>0</v>
      </c>
      <c r="M803">
        <v>0</v>
      </c>
      <c r="N803">
        <v>0</v>
      </c>
      <c r="O803">
        <v>0</v>
      </c>
      <c r="P803">
        <v>0</v>
      </c>
      <c r="Q803">
        <v>0</v>
      </c>
      <c r="R803">
        <v>0</v>
      </c>
      <c r="S803">
        <v>0</v>
      </c>
      <c r="T803">
        <v>0</v>
      </c>
      <c r="U803">
        <v>0</v>
      </c>
      <c r="V803" t="s">
        <v>23</v>
      </c>
    </row>
    <row r="804" spans="1:22" hidden="1" x14ac:dyDescent="0.35">
      <c r="A804" t="s">
        <v>46</v>
      </c>
      <c r="B804" t="s">
        <v>46</v>
      </c>
      <c r="C804">
        <v>2016</v>
      </c>
      <c r="D804" s="1">
        <v>101345</v>
      </c>
      <c r="E804" s="1">
        <v>76060</v>
      </c>
      <c r="F804" s="1">
        <v>5760</v>
      </c>
      <c r="G804">
        <v>930</v>
      </c>
      <c r="H804">
        <v>515</v>
      </c>
      <c r="I804">
        <v>160</v>
      </c>
      <c r="J804">
        <v>20</v>
      </c>
      <c r="K804">
        <v>700</v>
      </c>
      <c r="L804">
        <v>0</v>
      </c>
      <c r="M804">
        <v>10</v>
      </c>
      <c r="N804">
        <v>65</v>
      </c>
      <c r="O804">
        <v>15</v>
      </c>
      <c r="P804">
        <v>855</v>
      </c>
      <c r="Q804" s="1">
        <v>2255</v>
      </c>
      <c r="R804">
        <v>4</v>
      </c>
      <c r="S804">
        <v>390</v>
      </c>
      <c r="T804">
        <v>520</v>
      </c>
      <c r="U804" s="1">
        <v>13090</v>
      </c>
      <c r="V804" t="s">
        <v>23</v>
      </c>
    </row>
    <row r="805" spans="1:22" hidden="1" x14ac:dyDescent="0.35">
      <c r="A805" t="s">
        <v>74</v>
      </c>
      <c r="B805" t="s">
        <v>46</v>
      </c>
      <c r="C805">
        <v>2016</v>
      </c>
      <c r="D805">
        <v>30</v>
      </c>
      <c r="E805">
        <v>25</v>
      </c>
      <c r="F805">
        <v>4</v>
      </c>
      <c r="G805">
        <v>0</v>
      </c>
      <c r="H805">
        <v>0</v>
      </c>
      <c r="I805">
        <v>0</v>
      </c>
      <c r="J805">
        <v>0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0</v>
      </c>
      <c r="S805">
        <v>0</v>
      </c>
      <c r="T805">
        <v>0</v>
      </c>
      <c r="U805">
        <v>0</v>
      </c>
      <c r="V805" t="s">
        <v>23</v>
      </c>
    </row>
    <row r="806" spans="1:22" hidden="1" x14ac:dyDescent="0.35">
      <c r="A806" t="s">
        <v>47</v>
      </c>
      <c r="B806" t="s">
        <v>46</v>
      </c>
      <c r="C806">
        <v>2016</v>
      </c>
      <c r="D806">
        <v>40</v>
      </c>
      <c r="E806">
        <v>30</v>
      </c>
      <c r="F806">
        <v>0</v>
      </c>
      <c r="G806">
        <v>10</v>
      </c>
      <c r="H806">
        <v>0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0</v>
      </c>
      <c r="S806">
        <v>0</v>
      </c>
      <c r="T806">
        <v>0</v>
      </c>
      <c r="U806">
        <v>0</v>
      </c>
      <c r="V806" t="s">
        <v>23</v>
      </c>
    </row>
    <row r="807" spans="1:22" hidden="1" x14ac:dyDescent="0.35">
      <c r="A807" t="s">
        <v>48</v>
      </c>
      <c r="B807" t="s">
        <v>46</v>
      </c>
      <c r="C807">
        <v>2016</v>
      </c>
      <c r="D807" s="1">
        <v>41720</v>
      </c>
      <c r="E807" s="1">
        <v>36490</v>
      </c>
      <c r="F807" s="1">
        <v>3475</v>
      </c>
      <c r="G807">
        <v>630</v>
      </c>
      <c r="H807">
        <v>145</v>
      </c>
      <c r="I807">
        <v>165</v>
      </c>
      <c r="J807">
        <v>60</v>
      </c>
      <c r="K807">
        <v>300</v>
      </c>
      <c r="L807">
        <v>0</v>
      </c>
      <c r="M807">
        <v>0</v>
      </c>
      <c r="N807">
        <v>20</v>
      </c>
      <c r="O807">
        <v>0</v>
      </c>
      <c r="P807">
        <v>50</v>
      </c>
      <c r="Q807">
        <v>140</v>
      </c>
      <c r="R807">
        <v>0</v>
      </c>
      <c r="S807">
        <v>110</v>
      </c>
      <c r="T807">
        <v>135</v>
      </c>
      <c r="U807">
        <v>0</v>
      </c>
      <c r="V807" t="s">
        <v>23</v>
      </c>
    </row>
    <row r="808" spans="1:22" hidden="1" x14ac:dyDescent="0.35">
      <c r="A808" t="s">
        <v>50</v>
      </c>
      <c r="B808" t="s">
        <v>46</v>
      </c>
      <c r="C808">
        <v>2016</v>
      </c>
      <c r="D808">
        <v>50</v>
      </c>
      <c r="E808">
        <v>50</v>
      </c>
      <c r="F808">
        <v>0</v>
      </c>
      <c r="G808">
        <v>0</v>
      </c>
      <c r="H808">
        <v>0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0</v>
      </c>
      <c r="S808">
        <v>0</v>
      </c>
      <c r="T808">
        <v>0</v>
      </c>
      <c r="U808">
        <v>0</v>
      </c>
      <c r="V808" t="s">
        <v>23</v>
      </c>
    </row>
    <row r="809" spans="1:22" hidden="1" x14ac:dyDescent="0.35">
      <c r="A809" t="s">
        <v>51</v>
      </c>
      <c r="B809" t="s">
        <v>46</v>
      </c>
      <c r="C809">
        <v>2016</v>
      </c>
      <c r="D809">
        <v>15</v>
      </c>
      <c r="E809">
        <v>15</v>
      </c>
      <c r="F809">
        <v>0</v>
      </c>
      <c r="G809">
        <v>0</v>
      </c>
      <c r="H809">
        <v>0</v>
      </c>
      <c r="I809">
        <v>0</v>
      </c>
      <c r="J809">
        <v>0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0</v>
      </c>
      <c r="S809">
        <v>0</v>
      </c>
      <c r="T809">
        <v>0</v>
      </c>
      <c r="U809">
        <v>0</v>
      </c>
      <c r="V809" t="s">
        <v>23</v>
      </c>
    </row>
    <row r="810" spans="1:22" hidden="1" x14ac:dyDescent="0.35">
      <c r="A810" t="s">
        <v>52</v>
      </c>
      <c r="B810" t="s">
        <v>46</v>
      </c>
      <c r="C810">
        <v>2016</v>
      </c>
      <c r="D810">
        <v>105</v>
      </c>
      <c r="E810">
        <v>85</v>
      </c>
      <c r="F810">
        <v>0</v>
      </c>
      <c r="G810">
        <v>0</v>
      </c>
      <c r="H810">
        <v>0</v>
      </c>
      <c r="I810">
        <v>0</v>
      </c>
      <c r="J810">
        <v>0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20</v>
      </c>
      <c r="R810">
        <v>0</v>
      </c>
      <c r="S810">
        <v>0</v>
      </c>
      <c r="T810">
        <v>0</v>
      </c>
      <c r="U810">
        <v>0</v>
      </c>
      <c r="V810" t="s">
        <v>23</v>
      </c>
    </row>
    <row r="811" spans="1:22" hidden="1" x14ac:dyDescent="0.35">
      <c r="A811" t="s">
        <v>53</v>
      </c>
      <c r="B811" t="s">
        <v>46</v>
      </c>
      <c r="C811">
        <v>2016</v>
      </c>
      <c r="D811">
        <v>340</v>
      </c>
      <c r="E811">
        <v>300</v>
      </c>
      <c r="F811">
        <v>35</v>
      </c>
      <c r="G811">
        <v>4</v>
      </c>
      <c r="H811">
        <v>4</v>
      </c>
      <c r="I811">
        <v>0</v>
      </c>
      <c r="J811">
        <v>0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0</v>
      </c>
      <c r="S811">
        <v>0</v>
      </c>
      <c r="T811">
        <v>0</v>
      </c>
      <c r="U811">
        <v>0</v>
      </c>
      <c r="V811" t="s">
        <v>23</v>
      </c>
    </row>
    <row r="812" spans="1:22" hidden="1" x14ac:dyDescent="0.35">
      <c r="A812" t="s">
        <v>54</v>
      </c>
      <c r="B812" t="s">
        <v>46</v>
      </c>
      <c r="C812">
        <v>2016</v>
      </c>
      <c r="D812">
        <v>20</v>
      </c>
      <c r="E812">
        <v>20</v>
      </c>
      <c r="F812">
        <v>0</v>
      </c>
      <c r="G812">
        <v>0</v>
      </c>
      <c r="H812">
        <v>0</v>
      </c>
      <c r="I812">
        <v>0</v>
      </c>
      <c r="J812">
        <v>0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0</v>
      </c>
      <c r="S812">
        <v>0</v>
      </c>
      <c r="T812">
        <v>0</v>
      </c>
      <c r="U812">
        <v>0</v>
      </c>
      <c r="V812" t="s">
        <v>23</v>
      </c>
    </row>
    <row r="813" spans="1:22" hidden="1" x14ac:dyDescent="0.35">
      <c r="A813" t="s">
        <v>55</v>
      </c>
      <c r="B813" t="s">
        <v>46</v>
      </c>
      <c r="C813">
        <v>2016</v>
      </c>
      <c r="D813">
        <v>50</v>
      </c>
      <c r="E813">
        <v>25</v>
      </c>
      <c r="F813">
        <v>0</v>
      </c>
      <c r="G813">
        <v>0</v>
      </c>
      <c r="H813">
        <v>0</v>
      </c>
      <c r="I813">
        <v>0</v>
      </c>
      <c r="J813">
        <v>0</v>
      </c>
      <c r="K813">
        <v>25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0</v>
      </c>
      <c r="S813">
        <v>0</v>
      </c>
      <c r="T813">
        <v>0</v>
      </c>
      <c r="U813">
        <v>0</v>
      </c>
      <c r="V813" t="s">
        <v>23</v>
      </c>
    </row>
    <row r="814" spans="1:22" hidden="1" x14ac:dyDescent="0.35">
      <c r="A814" t="s">
        <v>56</v>
      </c>
      <c r="B814" t="s">
        <v>46</v>
      </c>
      <c r="C814">
        <v>2016</v>
      </c>
      <c r="D814">
        <v>10</v>
      </c>
      <c r="E814">
        <v>10</v>
      </c>
      <c r="F814">
        <v>0</v>
      </c>
      <c r="G814">
        <v>0</v>
      </c>
      <c r="H814">
        <v>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0</v>
      </c>
      <c r="S814">
        <v>0</v>
      </c>
      <c r="T814">
        <v>0</v>
      </c>
      <c r="U814">
        <v>0</v>
      </c>
      <c r="V814" t="s">
        <v>23</v>
      </c>
    </row>
    <row r="815" spans="1:22" hidden="1" x14ac:dyDescent="0.35">
      <c r="A815" t="s">
        <v>57</v>
      </c>
      <c r="B815" t="s">
        <v>46</v>
      </c>
      <c r="C815">
        <v>2016</v>
      </c>
      <c r="D815">
        <v>90</v>
      </c>
      <c r="E815">
        <v>90</v>
      </c>
      <c r="F815">
        <v>0</v>
      </c>
      <c r="G815">
        <v>0</v>
      </c>
      <c r="H815">
        <v>0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0</v>
      </c>
      <c r="S815">
        <v>0</v>
      </c>
      <c r="T815">
        <v>0</v>
      </c>
      <c r="U815">
        <v>0</v>
      </c>
      <c r="V815" t="s">
        <v>23</v>
      </c>
    </row>
    <row r="816" spans="1:22" hidden="1" x14ac:dyDescent="0.35">
      <c r="A816" t="s">
        <v>58</v>
      </c>
      <c r="B816" t="s">
        <v>46</v>
      </c>
      <c r="C816">
        <v>2016</v>
      </c>
      <c r="D816">
        <v>25</v>
      </c>
      <c r="E816">
        <v>25</v>
      </c>
      <c r="F816">
        <v>0</v>
      </c>
      <c r="G816">
        <v>0</v>
      </c>
      <c r="H816">
        <v>0</v>
      </c>
      <c r="I816">
        <v>0</v>
      </c>
      <c r="J816">
        <v>0</v>
      </c>
      <c r="K816">
        <v>0</v>
      </c>
      <c r="L816">
        <v>0</v>
      </c>
      <c r="M816">
        <v>0</v>
      </c>
      <c r="N816">
        <v>0</v>
      </c>
      <c r="O816">
        <v>0</v>
      </c>
      <c r="P816">
        <v>0</v>
      </c>
      <c r="Q816">
        <v>0</v>
      </c>
      <c r="R816">
        <v>0</v>
      </c>
      <c r="S816">
        <v>0</v>
      </c>
      <c r="T816">
        <v>0</v>
      </c>
      <c r="U816">
        <v>0</v>
      </c>
      <c r="V816" t="s">
        <v>23</v>
      </c>
    </row>
    <row r="817" spans="1:22" hidden="1" x14ac:dyDescent="0.35">
      <c r="A817" t="s">
        <v>59</v>
      </c>
      <c r="B817" t="s">
        <v>46</v>
      </c>
      <c r="C817">
        <v>2016</v>
      </c>
      <c r="D817">
        <v>10</v>
      </c>
      <c r="E817">
        <v>10</v>
      </c>
      <c r="F817">
        <v>4</v>
      </c>
      <c r="G817">
        <v>0</v>
      </c>
      <c r="H817">
        <v>0</v>
      </c>
      <c r="I817">
        <v>0</v>
      </c>
      <c r="J817">
        <v>0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0</v>
      </c>
      <c r="S817">
        <v>0</v>
      </c>
      <c r="T817">
        <v>0</v>
      </c>
      <c r="U817">
        <v>0</v>
      </c>
      <c r="V817" t="s">
        <v>23</v>
      </c>
    </row>
    <row r="818" spans="1:22" hidden="1" x14ac:dyDescent="0.35">
      <c r="A818" t="s">
        <v>60</v>
      </c>
      <c r="B818" t="s">
        <v>46</v>
      </c>
      <c r="C818">
        <v>2016</v>
      </c>
      <c r="D818">
        <v>50</v>
      </c>
      <c r="E818">
        <v>50</v>
      </c>
      <c r="F818">
        <v>0</v>
      </c>
      <c r="G818">
        <v>0</v>
      </c>
      <c r="H818">
        <v>0</v>
      </c>
      <c r="I818">
        <v>0</v>
      </c>
      <c r="J818">
        <v>0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0</v>
      </c>
      <c r="S818">
        <v>0</v>
      </c>
      <c r="T818">
        <v>0</v>
      </c>
      <c r="U818">
        <v>0</v>
      </c>
      <c r="V818" t="s">
        <v>23</v>
      </c>
    </row>
    <row r="819" spans="1:22" hidden="1" x14ac:dyDescent="0.35">
      <c r="A819" t="s">
        <v>61</v>
      </c>
      <c r="B819" t="s">
        <v>46</v>
      </c>
      <c r="C819">
        <v>2016</v>
      </c>
      <c r="D819">
        <v>15</v>
      </c>
      <c r="E819">
        <v>15</v>
      </c>
      <c r="F819">
        <v>0</v>
      </c>
      <c r="G819">
        <v>0</v>
      </c>
      <c r="H819">
        <v>0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0</v>
      </c>
      <c r="S819">
        <v>0</v>
      </c>
      <c r="T819">
        <v>0</v>
      </c>
      <c r="U819">
        <v>0</v>
      </c>
      <c r="V819" t="s">
        <v>23</v>
      </c>
    </row>
    <row r="820" spans="1:22" hidden="1" x14ac:dyDescent="0.35">
      <c r="A820" t="s">
        <v>62</v>
      </c>
      <c r="B820" t="s">
        <v>46</v>
      </c>
      <c r="C820">
        <v>2016</v>
      </c>
      <c r="D820">
        <v>220</v>
      </c>
      <c r="E820">
        <v>195</v>
      </c>
      <c r="F820">
        <v>25</v>
      </c>
      <c r="G820">
        <v>0</v>
      </c>
      <c r="H820">
        <v>0</v>
      </c>
      <c r="I820">
        <v>0</v>
      </c>
      <c r="J820">
        <v>0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0</v>
      </c>
      <c r="S820">
        <v>0</v>
      </c>
      <c r="T820">
        <v>0</v>
      </c>
      <c r="U820">
        <v>0</v>
      </c>
      <c r="V820" t="s">
        <v>23</v>
      </c>
    </row>
    <row r="821" spans="1:22" hidden="1" x14ac:dyDescent="0.35">
      <c r="A821" t="s">
        <v>63</v>
      </c>
      <c r="B821" t="s">
        <v>46</v>
      </c>
      <c r="C821">
        <v>2016</v>
      </c>
      <c r="D821">
        <v>25</v>
      </c>
      <c r="E821">
        <v>20</v>
      </c>
      <c r="F821">
        <v>0</v>
      </c>
      <c r="G821">
        <v>0</v>
      </c>
      <c r="H821">
        <v>0</v>
      </c>
      <c r="I821">
        <v>0</v>
      </c>
      <c r="J821">
        <v>0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4</v>
      </c>
      <c r="Q821">
        <v>0</v>
      </c>
      <c r="R821">
        <v>0</v>
      </c>
      <c r="S821">
        <v>0</v>
      </c>
      <c r="T821">
        <v>0</v>
      </c>
      <c r="U821">
        <v>0</v>
      </c>
      <c r="V821" t="s">
        <v>23</v>
      </c>
    </row>
    <row r="822" spans="1:22" hidden="1" x14ac:dyDescent="0.35">
      <c r="A822" t="s">
        <v>64</v>
      </c>
      <c r="B822" t="s">
        <v>46</v>
      </c>
      <c r="C822">
        <v>2016</v>
      </c>
      <c r="D822">
        <v>130</v>
      </c>
      <c r="E822">
        <v>130</v>
      </c>
      <c r="F822">
        <v>0</v>
      </c>
      <c r="G822">
        <v>0</v>
      </c>
      <c r="H822">
        <v>0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0</v>
      </c>
      <c r="S822">
        <v>0</v>
      </c>
      <c r="T822">
        <v>0</v>
      </c>
      <c r="U822">
        <v>0</v>
      </c>
      <c r="V822" t="s">
        <v>23</v>
      </c>
    </row>
    <row r="823" spans="1:22" hidden="1" x14ac:dyDescent="0.35">
      <c r="A823" t="s">
        <v>65</v>
      </c>
      <c r="B823" t="s">
        <v>46</v>
      </c>
      <c r="C823">
        <v>2016</v>
      </c>
      <c r="D823" s="1">
        <v>1475</v>
      </c>
      <c r="E823" s="1">
        <v>1105</v>
      </c>
      <c r="F823">
        <v>120</v>
      </c>
      <c r="G823">
        <v>95</v>
      </c>
      <c r="H823">
        <v>45</v>
      </c>
      <c r="I823">
        <v>70</v>
      </c>
      <c r="J823">
        <v>0</v>
      </c>
      <c r="K823">
        <v>20</v>
      </c>
      <c r="L823">
        <v>0</v>
      </c>
      <c r="M823">
        <v>0</v>
      </c>
      <c r="N823">
        <v>0</v>
      </c>
      <c r="O823">
        <v>0</v>
      </c>
      <c r="P823">
        <v>0</v>
      </c>
      <c r="Q823">
        <v>0</v>
      </c>
      <c r="R823">
        <v>0</v>
      </c>
      <c r="S823">
        <v>0</v>
      </c>
      <c r="T823">
        <v>20</v>
      </c>
      <c r="U823">
        <v>0</v>
      </c>
      <c r="V823" t="s">
        <v>23</v>
      </c>
    </row>
    <row r="824" spans="1:22" hidden="1" x14ac:dyDescent="0.35">
      <c r="A824" t="s">
        <v>66</v>
      </c>
      <c r="B824" t="s">
        <v>46</v>
      </c>
      <c r="C824">
        <v>2016</v>
      </c>
      <c r="D824">
        <v>155</v>
      </c>
      <c r="E824">
        <v>155</v>
      </c>
      <c r="F824">
        <v>0</v>
      </c>
      <c r="G824">
        <v>0</v>
      </c>
      <c r="H824">
        <v>0</v>
      </c>
      <c r="I824">
        <v>0</v>
      </c>
      <c r="J824">
        <v>0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0</v>
      </c>
      <c r="S824">
        <v>0</v>
      </c>
      <c r="T824">
        <v>0</v>
      </c>
      <c r="U824">
        <v>0</v>
      </c>
      <c r="V824" t="s">
        <v>23</v>
      </c>
    </row>
    <row r="825" spans="1:22" hidden="1" x14ac:dyDescent="0.35">
      <c r="A825" t="s">
        <v>71</v>
      </c>
      <c r="B825" t="s">
        <v>46</v>
      </c>
      <c r="C825">
        <v>2016</v>
      </c>
      <c r="D825" s="1">
        <v>1150</v>
      </c>
      <c r="E825" s="1">
        <v>1090</v>
      </c>
      <c r="F825">
        <v>60</v>
      </c>
      <c r="G825">
        <v>0</v>
      </c>
      <c r="H825">
        <v>0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0</v>
      </c>
      <c r="S825">
        <v>0</v>
      </c>
      <c r="T825">
        <v>4</v>
      </c>
      <c r="U825">
        <v>0</v>
      </c>
      <c r="V825" t="s">
        <v>23</v>
      </c>
    </row>
    <row r="826" spans="1:22" hidden="1" x14ac:dyDescent="0.35">
      <c r="A826" t="s">
        <v>72</v>
      </c>
      <c r="B826" t="s">
        <v>46</v>
      </c>
      <c r="C826">
        <v>2016</v>
      </c>
      <c r="D826" s="1">
        <v>2415</v>
      </c>
      <c r="E826" s="1">
        <v>1890</v>
      </c>
      <c r="F826">
        <v>320</v>
      </c>
      <c r="G826">
        <v>70</v>
      </c>
      <c r="H826">
        <v>70</v>
      </c>
      <c r="I826">
        <v>20</v>
      </c>
      <c r="J826">
        <v>0</v>
      </c>
      <c r="K826">
        <v>4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0</v>
      </c>
      <c r="S826">
        <v>40</v>
      </c>
      <c r="T826">
        <v>0</v>
      </c>
      <c r="U826">
        <v>0</v>
      </c>
      <c r="V826" t="s">
        <v>23</v>
      </c>
    </row>
    <row r="827" spans="1:22" hidden="1" x14ac:dyDescent="0.35">
      <c r="A827" t="s">
        <v>25</v>
      </c>
      <c r="B827" t="s">
        <v>74</v>
      </c>
      <c r="C827">
        <v>2016</v>
      </c>
      <c r="D827">
        <v>65</v>
      </c>
      <c r="E827">
        <v>45</v>
      </c>
      <c r="F827">
        <v>20</v>
      </c>
      <c r="G827">
        <v>0</v>
      </c>
      <c r="H827">
        <v>0</v>
      </c>
      <c r="I827">
        <v>0</v>
      </c>
      <c r="J827">
        <v>0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0</v>
      </c>
      <c r="S827">
        <v>0</v>
      </c>
      <c r="T827">
        <v>0</v>
      </c>
      <c r="U827">
        <v>0</v>
      </c>
      <c r="V827" t="s">
        <v>23</v>
      </c>
    </row>
    <row r="828" spans="1:22" hidden="1" x14ac:dyDescent="0.35">
      <c r="A828" t="s">
        <v>29</v>
      </c>
      <c r="B828" t="s">
        <v>74</v>
      </c>
      <c r="C828">
        <v>2016</v>
      </c>
      <c r="D828">
        <v>15</v>
      </c>
      <c r="E828">
        <v>15</v>
      </c>
      <c r="F828">
        <v>0</v>
      </c>
      <c r="G828">
        <v>0</v>
      </c>
      <c r="H828">
        <v>0</v>
      </c>
      <c r="I828">
        <v>0</v>
      </c>
      <c r="J828">
        <v>0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0</v>
      </c>
      <c r="S828">
        <v>0</v>
      </c>
      <c r="T828">
        <v>0</v>
      </c>
      <c r="U828">
        <v>0</v>
      </c>
      <c r="V828" t="s">
        <v>23</v>
      </c>
    </row>
    <row r="829" spans="1:22" hidden="1" x14ac:dyDescent="0.35">
      <c r="A829" t="s">
        <v>31</v>
      </c>
      <c r="B829" t="s">
        <v>74</v>
      </c>
      <c r="C829">
        <v>2016</v>
      </c>
      <c r="D829">
        <v>4</v>
      </c>
      <c r="E829">
        <v>4</v>
      </c>
      <c r="F829">
        <v>0</v>
      </c>
      <c r="G829">
        <v>0</v>
      </c>
      <c r="H829">
        <v>0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0</v>
      </c>
      <c r="S829">
        <v>0</v>
      </c>
      <c r="T829">
        <v>0</v>
      </c>
      <c r="U829">
        <v>0</v>
      </c>
      <c r="V829" t="s">
        <v>23</v>
      </c>
    </row>
    <row r="830" spans="1:22" hidden="1" x14ac:dyDescent="0.35">
      <c r="A830" t="s">
        <v>33</v>
      </c>
      <c r="B830" t="s">
        <v>74</v>
      </c>
      <c r="C830">
        <v>2016</v>
      </c>
      <c r="D830">
        <v>25</v>
      </c>
      <c r="E830">
        <v>15</v>
      </c>
      <c r="F830">
        <v>10</v>
      </c>
      <c r="G830">
        <v>0</v>
      </c>
      <c r="H830">
        <v>0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0</v>
      </c>
      <c r="S830">
        <v>0</v>
      </c>
      <c r="T830">
        <v>0</v>
      </c>
      <c r="U830">
        <v>0</v>
      </c>
      <c r="V830" t="s">
        <v>23</v>
      </c>
    </row>
    <row r="831" spans="1:22" hidden="1" x14ac:dyDescent="0.35">
      <c r="A831" t="s">
        <v>35</v>
      </c>
      <c r="B831" t="s">
        <v>74</v>
      </c>
      <c r="C831">
        <v>2016</v>
      </c>
      <c r="D831">
        <v>390</v>
      </c>
      <c r="E831">
        <v>330</v>
      </c>
      <c r="F831">
        <v>35</v>
      </c>
      <c r="G831">
        <v>15</v>
      </c>
      <c r="H831">
        <v>0</v>
      </c>
      <c r="I831">
        <v>0</v>
      </c>
      <c r="J831">
        <v>10</v>
      </c>
      <c r="K831">
        <v>0</v>
      </c>
      <c r="L831">
        <v>0</v>
      </c>
      <c r="M831">
        <v>0</v>
      </c>
      <c r="N831">
        <v>0</v>
      </c>
      <c r="O831">
        <v>0</v>
      </c>
      <c r="P831">
        <v>0</v>
      </c>
      <c r="Q831">
        <v>0</v>
      </c>
      <c r="R831">
        <v>0</v>
      </c>
      <c r="S831">
        <v>0</v>
      </c>
      <c r="T831">
        <v>0</v>
      </c>
      <c r="U831">
        <v>0</v>
      </c>
      <c r="V831" t="s">
        <v>23</v>
      </c>
    </row>
    <row r="832" spans="1:22" hidden="1" x14ac:dyDescent="0.35">
      <c r="A832" t="s">
        <v>36</v>
      </c>
      <c r="B832" t="s">
        <v>74</v>
      </c>
      <c r="C832">
        <v>2016</v>
      </c>
      <c r="D832">
        <v>30</v>
      </c>
      <c r="E832">
        <v>20</v>
      </c>
      <c r="F832">
        <v>0</v>
      </c>
      <c r="G832">
        <v>0</v>
      </c>
      <c r="H832">
        <v>0</v>
      </c>
      <c r="I832">
        <v>0</v>
      </c>
      <c r="J832">
        <v>0</v>
      </c>
      <c r="K832">
        <v>4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4</v>
      </c>
      <c r="R832">
        <v>0</v>
      </c>
      <c r="S832">
        <v>0</v>
      </c>
      <c r="T832">
        <v>0</v>
      </c>
      <c r="U832">
        <v>0</v>
      </c>
      <c r="V832" t="s">
        <v>23</v>
      </c>
    </row>
    <row r="833" spans="1:22" hidden="1" x14ac:dyDescent="0.35">
      <c r="A833" t="s">
        <v>45</v>
      </c>
      <c r="B833" t="s">
        <v>74</v>
      </c>
      <c r="C833">
        <v>2016</v>
      </c>
      <c r="D833">
        <v>15</v>
      </c>
      <c r="E833">
        <v>10</v>
      </c>
      <c r="F833">
        <v>0</v>
      </c>
      <c r="G833">
        <v>4</v>
      </c>
      <c r="H833">
        <v>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0</v>
      </c>
      <c r="S833">
        <v>0</v>
      </c>
      <c r="T833">
        <v>0</v>
      </c>
      <c r="U833">
        <v>0</v>
      </c>
      <c r="V833" t="s">
        <v>23</v>
      </c>
    </row>
    <row r="834" spans="1:22" hidden="1" x14ac:dyDescent="0.35">
      <c r="A834" t="s">
        <v>46</v>
      </c>
      <c r="B834" t="s">
        <v>74</v>
      </c>
      <c r="C834">
        <v>2016</v>
      </c>
      <c r="D834">
        <v>45</v>
      </c>
      <c r="E834">
        <v>45</v>
      </c>
      <c r="F834">
        <v>0</v>
      </c>
      <c r="G834">
        <v>0</v>
      </c>
      <c r="H834">
        <v>0</v>
      </c>
      <c r="I834">
        <v>0</v>
      </c>
      <c r="J834">
        <v>0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0</v>
      </c>
      <c r="S834">
        <v>0</v>
      </c>
      <c r="T834">
        <v>0</v>
      </c>
      <c r="U834">
        <v>0</v>
      </c>
      <c r="V834" t="s">
        <v>23</v>
      </c>
    </row>
    <row r="835" spans="1:22" hidden="1" x14ac:dyDescent="0.35">
      <c r="A835" t="s">
        <v>74</v>
      </c>
      <c r="B835" t="s">
        <v>74</v>
      </c>
      <c r="C835">
        <v>2016</v>
      </c>
      <c r="D835" s="1">
        <v>6275</v>
      </c>
      <c r="E835" s="1">
        <v>4860</v>
      </c>
      <c r="F835">
        <v>475</v>
      </c>
      <c r="G835">
        <v>90</v>
      </c>
      <c r="H835">
        <v>35</v>
      </c>
      <c r="I835">
        <v>0</v>
      </c>
      <c r="J835">
        <v>20</v>
      </c>
      <c r="K835">
        <v>10</v>
      </c>
      <c r="L835">
        <v>0</v>
      </c>
      <c r="M835">
        <v>0</v>
      </c>
      <c r="N835">
        <v>0</v>
      </c>
      <c r="O835">
        <v>0</v>
      </c>
      <c r="P835">
        <v>65</v>
      </c>
      <c r="Q835">
        <v>235</v>
      </c>
      <c r="R835">
        <v>0</v>
      </c>
      <c r="S835">
        <v>45</v>
      </c>
      <c r="T835">
        <v>35</v>
      </c>
      <c r="U835">
        <v>410</v>
      </c>
      <c r="V835" t="s">
        <v>23</v>
      </c>
    </row>
    <row r="836" spans="1:22" hidden="1" x14ac:dyDescent="0.35">
      <c r="A836" t="s">
        <v>47</v>
      </c>
      <c r="B836" t="s">
        <v>74</v>
      </c>
      <c r="C836">
        <v>2016</v>
      </c>
      <c r="D836">
        <v>10</v>
      </c>
      <c r="E836">
        <v>0</v>
      </c>
      <c r="F836">
        <v>0</v>
      </c>
      <c r="G836">
        <v>0</v>
      </c>
      <c r="H836">
        <v>10</v>
      </c>
      <c r="I836">
        <v>0</v>
      </c>
      <c r="J836">
        <v>0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0</v>
      </c>
      <c r="S836">
        <v>0</v>
      </c>
      <c r="T836">
        <v>0</v>
      </c>
      <c r="U836">
        <v>0</v>
      </c>
      <c r="V836" t="s">
        <v>23</v>
      </c>
    </row>
    <row r="837" spans="1:22" hidden="1" x14ac:dyDescent="0.35">
      <c r="A837" t="s">
        <v>48</v>
      </c>
      <c r="B837" t="s">
        <v>74</v>
      </c>
      <c r="C837">
        <v>2016</v>
      </c>
      <c r="D837">
        <v>4</v>
      </c>
      <c r="E837">
        <v>4</v>
      </c>
      <c r="F837">
        <v>0</v>
      </c>
      <c r="G837">
        <v>0</v>
      </c>
      <c r="H837">
        <v>0</v>
      </c>
      <c r="I837">
        <v>0</v>
      </c>
      <c r="J837">
        <v>0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0</v>
      </c>
      <c r="S837">
        <v>0</v>
      </c>
      <c r="T837">
        <v>0</v>
      </c>
      <c r="U837">
        <v>0</v>
      </c>
      <c r="V837" t="s">
        <v>23</v>
      </c>
    </row>
    <row r="838" spans="1:22" hidden="1" x14ac:dyDescent="0.35">
      <c r="A838" t="s">
        <v>53</v>
      </c>
      <c r="B838" t="s">
        <v>74</v>
      </c>
      <c r="C838">
        <v>2016</v>
      </c>
      <c r="D838">
        <v>15</v>
      </c>
      <c r="E838">
        <v>0</v>
      </c>
      <c r="F838">
        <v>0</v>
      </c>
      <c r="G838">
        <v>0</v>
      </c>
      <c r="H838">
        <v>0</v>
      </c>
      <c r="I838">
        <v>0</v>
      </c>
      <c r="J838">
        <v>0</v>
      </c>
      <c r="K838">
        <v>0</v>
      </c>
      <c r="L838">
        <v>0</v>
      </c>
      <c r="M838">
        <v>0</v>
      </c>
      <c r="N838">
        <v>0</v>
      </c>
      <c r="O838">
        <v>0</v>
      </c>
      <c r="P838">
        <v>0</v>
      </c>
      <c r="Q838">
        <v>0</v>
      </c>
      <c r="R838">
        <v>0</v>
      </c>
      <c r="S838">
        <v>0</v>
      </c>
      <c r="T838">
        <v>15</v>
      </c>
      <c r="U838">
        <v>0</v>
      </c>
      <c r="V838" t="s">
        <v>23</v>
      </c>
    </row>
    <row r="839" spans="1:22" hidden="1" x14ac:dyDescent="0.35">
      <c r="A839" t="s">
        <v>55</v>
      </c>
      <c r="B839" t="s">
        <v>74</v>
      </c>
      <c r="C839">
        <v>2016</v>
      </c>
      <c r="D839">
        <v>85</v>
      </c>
      <c r="E839">
        <v>65</v>
      </c>
      <c r="F839">
        <v>25</v>
      </c>
      <c r="G839">
        <v>0</v>
      </c>
      <c r="H839">
        <v>0</v>
      </c>
      <c r="I839">
        <v>0</v>
      </c>
      <c r="J839">
        <v>0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0</v>
      </c>
      <c r="S839">
        <v>0</v>
      </c>
      <c r="T839">
        <v>0</v>
      </c>
      <c r="U839">
        <v>0</v>
      </c>
      <c r="V839" t="s">
        <v>23</v>
      </c>
    </row>
    <row r="840" spans="1:22" hidden="1" x14ac:dyDescent="0.35">
      <c r="A840" t="s">
        <v>57</v>
      </c>
      <c r="B840" t="s">
        <v>74</v>
      </c>
      <c r="C840">
        <v>2016</v>
      </c>
      <c r="D840">
        <v>25</v>
      </c>
      <c r="E840">
        <v>25</v>
      </c>
      <c r="F840">
        <v>0</v>
      </c>
      <c r="G840">
        <v>0</v>
      </c>
      <c r="H840">
        <v>0</v>
      </c>
      <c r="I840">
        <v>0</v>
      </c>
      <c r="J840">
        <v>0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0</v>
      </c>
      <c r="S840">
        <v>0</v>
      </c>
      <c r="T840">
        <v>0</v>
      </c>
      <c r="U840">
        <v>0</v>
      </c>
      <c r="V840" t="s">
        <v>23</v>
      </c>
    </row>
    <row r="841" spans="1:22" hidden="1" x14ac:dyDescent="0.35">
      <c r="A841" t="s">
        <v>59</v>
      </c>
      <c r="B841" t="s">
        <v>74</v>
      </c>
      <c r="C841">
        <v>2016</v>
      </c>
      <c r="D841">
        <v>75</v>
      </c>
      <c r="E841">
        <v>75</v>
      </c>
      <c r="F841">
        <v>0</v>
      </c>
      <c r="G841">
        <v>0</v>
      </c>
      <c r="H841">
        <v>0</v>
      </c>
      <c r="I841">
        <v>0</v>
      </c>
      <c r="J841">
        <v>0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0</v>
      </c>
      <c r="S841">
        <v>0</v>
      </c>
      <c r="T841">
        <v>0</v>
      </c>
      <c r="U841">
        <v>0</v>
      </c>
      <c r="V841" t="s">
        <v>23</v>
      </c>
    </row>
    <row r="842" spans="1:22" hidden="1" x14ac:dyDescent="0.35">
      <c r="A842" t="s">
        <v>60</v>
      </c>
      <c r="B842" t="s">
        <v>74</v>
      </c>
      <c r="C842">
        <v>2016</v>
      </c>
      <c r="D842">
        <v>25</v>
      </c>
      <c r="E842">
        <v>25</v>
      </c>
      <c r="F842">
        <v>0</v>
      </c>
      <c r="G842">
        <v>0</v>
      </c>
      <c r="H842">
        <v>0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0</v>
      </c>
      <c r="S842">
        <v>0</v>
      </c>
      <c r="T842">
        <v>0</v>
      </c>
      <c r="U842">
        <v>0</v>
      </c>
      <c r="V842" t="s">
        <v>23</v>
      </c>
    </row>
    <row r="843" spans="1:22" hidden="1" x14ac:dyDescent="0.35">
      <c r="A843" t="s">
        <v>64</v>
      </c>
      <c r="B843" t="s">
        <v>74</v>
      </c>
      <c r="C843">
        <v>2016</v>
      </c>
      <c r="D843">
        <v>40</v>
      </c>
      <c r="E843">
        <v>40</v>
      </c>
      <c r="F843">
        <v>0</v>
      </c>
      <c r="G843">
        <v>0</v>
      </c>
      <c r="H843">
        <v>0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0</v>
      </c>
      <c r="S843">
        <v>0</v>
      </c>
      <c r="T843">
        <v>0</v>
      </c>
      <c r="U843">
        <v>0</v>
      </c>
      <c r="V843" t="s">
        <v>23</v>
      </c>
    </row>
    <row r="844" spans="1:22" hidden="1" x14ac:dyDescent="0.35">
      <c r="A844" t="s">
        <v>65</v>
      </c>
      <c r="B844" t="s">
        <v>74</v>
      </c>
      <c r="C844">
        <v>2016</v>
      </c>
      <c r="D844">
        <v>25</v>
      </c>
      <c r="E844">
        <v>25</v>
      </c>
      <c r="F844">
        <v>0</v>
      </c>
      <c r="G844">
        <v>0</v>
      </c>
      <c r="H844">
        <v>0</v>
      </c>
      <c r="I844">
        <v>0</v>
      </c>
      <c r="J844">
        <v>0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0</v>
      </c>
      <c r="S844">
        <v>0</v>
      </c>
      <c r="T844">
        <v>0</v>
      </c>
      <c r="U844">
        <v>0</v>
      </c>
      <c r="V844" t="s">
        <v>23</v>
      </c>
    </row>
    <row r="845" spans="1:22" hidden="1" x14ac:dyDescent="0.35">
      <c r="A845" t="s">
        <v>66</v>
      </c>
      <c r="B845" t="s">
        <v>74</v>
      </c>
      <c r="C845">
        <v>2016</v>
      </c>
      <c r="D845">
        <v>115</v>
      </c>
      <c r="E845">
        <v>115</v>
      </c>
      <c r="F845">
        <v>0</v>
      </c>
      <c r="G845">
        <v>0</v>
      </c>
      <c r="H845">
        <v>0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0</v>
      </c>
      <c r="S845">
        <v>0</v>
      </c>
      <c r="T845">
        <v>0</v>
      </c>
      <c r="U845">
        <v>0</v>
      </c>
      <c r="V845" t="s">
        <v>23</v>
      </c>
    </row>
    <row r="846" spans="1:22" hidden="1" x14ac:dyDescent="0.35">
      <c r="A846" t="s">
        <v>69</v>
      </c>
      <c r="B846" t="s">
        <v>74</v>
      </c>
      <c r="C846">
        <v>2016</v>
      </c>
      <c r="D846">
        <v>10</v>
      </c>
      <c r="E846">
        <v>0</v>
      </c>
      <c r="F846">
        <v>10</v>
      </c>
      <c r="G846">
        <v>0</v>
      </c>
      <c r="H846">
        <v>0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0</v>
      </c>
      <c r="S846">
        <v>0</v>
      </c>
      <c r="T846">
        <v>0</v>
      </c>
      <c r="U846">
        <v>0</v>
      </c>
      <c r="V846" t="s">
        <v>23</v>
      </c>
    </row>
    <row r="847" spans="1:22" hidden="1" x14ac:dyDescent="0.35">
      <c r="A847" t="s">
        <v>72</v>
      </c>
      <c r="B847" t="s">
        <v>74</v>
      </c>
      <c r="C847">
        <v>2016</v>
      </c>
      <c r="D847">
        <v>65</v>
      </c>
      <c r="E847">
        <v>30</v>
      </c>
      <c r="F847">
        <v>0</v>
      </c>
      <c r="G847">
        <v>15</v>
      </c>
      <c r="H847">
        <v>0</v>
      </c>
      <c r="I847">
        <v>20</v>
      </c>
      <c r="J847">
        <v>0</v>
      </c>
      <c r="K847">
        <v>0</v>
      </c>
      <c r="L847">
        <v>0</v>
      </c>
      <c r="M847">
        <v>0</v>
      </c>
      <c r="N847">
        <v>0</v>
      </c>
      <c r="O847">
        <v>0</v>
      </c>
      <c r="P847">
        <v>0</v>
      </c>
      <c r="Q847">
        <v>0</v>
      </c>
      <c r="R847">
        <v>0</v>
      </c>
      <c r="S847">
        <v>0</v>
      </c>
      <c r="T847">
        <v>0</v>
      </c>
      <c r="U847">
        <v>0</v>
      </c>
      <c r="V847" t="s">
        <v>23</v>
      </c>
    </row>
    <row r="848" spans="1:22" hidden="1" x14ac:dyDescent="0.35">
      <c r="A848" t="s">
        <v>22</v>
      </c>
      <c r="B848" t="s">
        <v>47</v>
      </c>
      <c r="C848">
        <v>2016</v>
      </c>
      <c r="D848">
        <v>25</v>
      </c>
      <c r="E848">
        <v>10</v>
      </c>
      <c r="F848">
        <v>0</v>
      </c>
      <c r="G848">
        <v>0</v>
      </c>
      <c r="H848">
        <v>0</v>
      </c>
      <c r="I848">
        <v>0</v>
      </c>
      <c r="J848">
        <v>0</v>
      </c>
      <c r="K848">
        <v>15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0</v>
      </c>
      <c r="S848">
        <v>0</v>
      </c>
      <c r="T848">
        <v>0</v>
      </c>
      <c r="U848">
        <v>0</v>
      </c>
      <c r="V848" t="s">
        <v>23</v>
      </c>
    </row>
    <row r="849" spans="1:22" hidden="1" x14ac:dyDescent="0.35">
      <c r="A849" t="s">
        <v>28</v>
      </c>
      <c r="B849" t="s">
        <v>47</v>
      </c>
      <c r="C849">
        <v>2016</v>
      </c>
      <c r="D849">
        <v>20</v>
      </c>
      <c r="E849">
        <v>10</v>
      </c>
      <c r="F849">
        <v>0</v>
      </c>
      <c r="G849">
        <v>0</v>
      </c>
      <c r="H849">
        <v>0</v>
      </c>
      <c r="I849">
        <v>0</v>
      </c>
      <c r="J849">
        <v>0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0</v>
      </c>
      <c r="S849">
        <v>0</v>
      </c>
      <c r="T849">
        <v>10</v>
      </c>
      <c r="U849">
        <v>0</v>
      </c>
      <c r="V849" t="s">
        <v>23</v>
      </c>
    </row>
    <row r="850" spans="1:22" hidden="1" x14ac:dyDescent="0.35">
      <c r="A850" t="s">
        <v>30</v>
      </c>
      <c r="B850" t="s">
        <v>47</v>
      </c>
      <c r="C850">
        <v>2016</v>
      </c>
      <c r="D850">
        <v>65</v>
      </c>
      <c r="E850">
        <v>40</v>
      </c>
      <c r="F850">
        <v>10</v>
      </c>
      <c r="G850">
        <v>0</v>
      </c>
      <c r="H850">
        <v>0</v>
      </c>
      <c r="I850">
        <v>0</v>
      </c>
      <c r="J850">
        <v>0</v>
      </c>
      <c r="K850">
        <v>15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0</v>
      </c>
      <c r="S850">
        <v>0</v>
      </c>
      <c r="T850">
        <v>0</v>
      </c>
      <c r="U850">
        <v>0</v>
      </c>
      <c r="V850" t="s">
        <v>23</v>
      </c>
    </row>
    <row r="851" spans="1:22" hidden="1" x14ac:dyDescent="0.35">
      <c r="A851" t="s">
        <v>32</v>
      </c>
      <c r="B851" t="s">
        <v>47</v>
      </c>
      <c r="C851">
        <v>2016</v>
      </c>
      <c r="D851">
        <v>10</v>
      </c>
      <c r="E851">
        <v>10</v>
      </c>
      <c r="F851">
        <v>0</v>
      </c>
      <c r="G851">
        <v>0</v>
      </c>
      <c r="H851">
        <v>0</v>
      </c>
      <c r="I851">
        <v>0</v>
      </c>
      <c r="J851">
        <v>0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0</v>
      </c>
      <c r="S851">
        <v>0</v>
      </c>
      <c r="T851">
        <v>0</v>
      </c>
      <c r="U851">
        <v>0</v>
      </c>
      <c r="V851" t="s">
        <v>23</v>
      </c>
    </row>
    <row r="852" spans="1:22" hidden="1" x14ac:dyDescent="0.35">
      <c r="A852" t="s">
        <v>78</v>
      </c>
      <c r="B852" t="s">
        <v>47</v>
      </c>
      <c r="C852">
        <v>2016</v>
      </c>
      <c r="D852" s="1">
        <v>1655</v>
      </c>
      <c r="E852" s="1">
        <v>1370</v>
      </c>
      <c r="F852">
        <v>200</v>
      </c>
      <c r="G852">
        <v>10</v>
      </c>
      <c r="H852">
        <v>35</v>
      </c>
      <c r="I852">
        <v>10</v>
      </c>
      <c r="J852">
        <v>10</v>
      </c>
      <c r="K852">
        <v>15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15</v>
      </c>
      <c r="R852">
        <v>0</v>
      </c>
      <c r="S852">
        <v>0</v>
      </c>
      <c r="T852">
        <v>0</v>
      </c>
      <c r="U852">
        <v>0</v>
      </c>
      <c r="V852" t="s">
        <v>23</v>
      </c>
    </row>
    <row r="853" spans="1:22" hidden="1" x14ac:dyDescent="0.35">
      <c r="A853" t="s">
        <v>33</v>
      </c>
      <c r="B853" t="s">
        <v>47</v>
      </c>
      <c r="C853">
        <v>2016</v>
      </c>
      <c r="D853">
        <v>180</v>
      </c>
      <c r="E853">
        <v>165</v>
      </c>
      <c r="F853">
        <v>10</v>
      </c>
      <c r="G853">
        <v>0</v>
      </c>
      <c r="H853">
        <v>0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0</v>
      </c>
      <c r="S853">
        <v>0</v>
      </c>
      <c r="T853">
        <v>0</v>
      </c>
      <c r="U853">
        <v>0</v>
      </c>
      <c r="V853" t="s">
        <v>23</v>
      </c>
    </row>
    <row r="854" spans="1:22" hidden="1" x14ac:dyDescent="0.35">
      <c r="A854" t="s">
        <v>36</v>
      </c>
      <c r="B854" t="s">
        <v>47</v>
      </c>
      <c r="C854">
        <v>2016</v>
      </c>
      <c r="D854" s="1">
        <v>15225</v>
      </c>
      <c r="E854" s="1">
        <v>12275</v>
      </c>
      <c r="F854" s="1">
        <v>1650</v>
      </c>
      <c r="G854">
        <v>470</v>
      </c>
      <c r="H854">
        <v>165</v>
      </c>
      <c r="I854">
        <v>80</v>
      </c>
      <c r="J854">
        <v>50</v>
      </c>
      <c r="K854">
        <v>115</v>
      </c>
      <c r="L854">
        <v>25</v>
      </c>
      <c r="M854">
        <v>75</v>
      </c>
      <c r="N854">
        <v>50</v>
      </c>
      <c r="O854">
        <v>0</v>
      </c>
      <c r="P854">
        <v>15</v>
      </c>
      <c r="Q854">
        <v>105</v>
      </c>
      <c r="R854">
        <v>10</v>
      </c>
      <c r="S854">
        <v>25</v>
      </c>
      <c r="T854">
        <v>115</v>
      </c>
      <c r="U854">
        <v>0</v>
      </c>
      <c r="V854" t="s">
        <v>23</v>
      </c>
    </row>
    <row r="855" spans="1:22" hidden="1" x14ac:dyDescent="0.35">
      <c r="A855" t="s">
        <v>38</v>
      </c>
      <c r="B855" t="s">
        <v>47</v>
      </c>
      <c r="C855">
        <v>2016</v>
      </c>
      <c r="D855">
        <v>4</v>
      </c>
      <c r="E855">
        <v>4</v>
      </c>
      <c r="F855">
        <v>0</v>
      </c>
      <c r="G855">
        <v>0</v>
      </c>
      <c r="H855">
        <v>0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0</v>
      </c>
      <c r="S855">
        <v>0</v>
      </c>
      <c r="T855">
        <v>0</v>
      </c>
      <c r="U855">
        <v>0</v>
      </c>
      <c r="V855" t="s">
        <v>23</v>
      </c>
    </row>
    <row r="856" spans="1:22" hidden="1" x14ac:dyDescent="0.35">
      <c r="A856" t="s">
        <v>41</v>
      </c>
      <c r="B856" t="s">
        <v>47</v>
      </c>
      <c r="C856">
        <v>2016</v>
      </c>
      <c r="D856">
        <v>4</v>
      </c>
      <c r="E856">
        <v>0</v>
      </c>
      <c r="F856">
        <v>4</v>
      </c>
      <c r="G856">
        <v>0</v>
      </c>
      <c r="H856">
        <v>0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0</v>
      </c>
      <c r="S856">
        <v>0</v>
      </c>
      <c r="T856">
        <v>0</v>
      </c>
      <c r="U856">
        <v>0</v>
      </c>
      <c r="V856" t="s">
        <v>23</v>
      </c>
    </row>
    <row r="857" spans="1:22" hidden="1" x14ac:dyDescent="0.35">
      <c r="A857" t="s">
        <v>42</v>
      </c>
      <c r="B857" t="s">
        <v>47</v>
      </c>
      <c r="C857">
        <v>2016</v>
      </c>
      <c r="D857">
        <v>30</v>
      </c>
      <c r="E857">
        <v>30</v>
      </c>
      <c r="F857">
        <v>0</v>
      </c>
      <c r="G857">
        <v>0</v>
      </c>
      <c r="H857">
        <v>0</v>
      </c>
      <c r="I857">
        <v>0</v>
      </c>
      <c r="J857">
        <v>0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0</v>
      </c>
      <c r="S857">
        <v>0</v>
      </c>
      <c r="T857">
        <v>0</v>
      </c>
      <c r="U857">
        <v>0</v>
      </c>
      <c r="V857" t="s">
        <v>23</v>
      </c>
    </row>
    <row r="858" spans="1:22" hidden="1" x14ac:dyDescent="0.35">
      <c r="A858" t="s">
        <v>43</v>
      </c>
      <c r="B858" t="s">
        <v>47</v>
      </c>
      <c r="C858">
        <v>2016</v>
      </c>
      <c r="D858">
        <v>30</v>
      </c>
      <c r="E858">
        <v>4</v>
      </c>
      <c r="F858">
        <v>15</v>
      </c>
      <c r="G858">
        <v>0</v>
      </c>
      <c r="H858">
        <v>0</v>
      </c>
      <c r="I858">
        <v>10</v>
      </c>
      <c r="J858">
        <v>0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0</v>
      </c>
      <c r="S858">
        <v>0</v>
      </c>
      <c r="T858">
        <v>0</v>
      </c>
      <c r="U858">
        <v>0</v>
      </c>
      <c r="V858" t="s">
        <v>23</v>
      </c>
    </row>
    <row r="859" spans="1:22" hidden="1" x14ac:dyDescent="0.35">
      <c r="A859" t="s">
        <v>44</v>
      </c>
      <c r="B859" t="s">
        <v>47</v>
      </c>
      <c r="C859">
        <v>2016</v>
      </c>
      <c r="D859">
        <v>4</v>
      </c>
      <c r="E859">
        <v>0</v>
      </c>
      <c r="F859">
        <v>0</v>
      </c>
      <c r="G859">
        <v>0</v>
      </c>
      <c r="H859">
        <v>0</v>
      </c>
      <c r="I859">
        <v>0</v>
      </c>
      <c r="J859">
        <v>0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0</v>
      </c>
      <c r="S859">
        <v>0</v>
      </c>
      <c r="T859">
        <v>4</v>
      </c>
      <c r="U859">
        <v>0</v>
      </c>
      <c r="V859" t="s">
        <v>23</v>
      </c>
    </row>
    <row r="860" spans="1:22" hidden="1" x14ac:dyDescent="0.35">
      <c r="A860" t="s">
        <v>45</v>
      </c>
      <c r="B860" t="s">
        <v>47</v>
      </c>
      <c r="C860">
        <v>2016</v>
      </c>
      <c r="D860" s="1">
        <v>14965</v>
      </c>
      <c r="E860" s="1">
        <v>12605</v>
      </c>
      <c r="F860" s="1">
        <v>1510</v>
      </c>
      <c r="G860">
        <v>370</v>
      </c>
      <c r="H860">
        <v>110</v>
      </c>
      <c r="I860">
        <v>145</v>
      </c>
      <c r="J860">
        <v>20</v>
      </c>
      <c r="K860">
        <v>0</v>
      </c>
      <c r="L860">
        <v>0</v>
      </c>
      <c r="M860">
        <v>0</v>
      </c>
      <c r="N860">
        <v>10</v>
      </c>
      <c r="O860">
        <v>0</v>
      </c>
      <c r="P860">
        <v>10</v>
      </c>
      <c r="Q860">
        <v>65</v>
      </c>
      <c r="R860">
        <v>4</v>
      </c>
      <c r="S860">
        <v>10</v>
      </c>
      <c r="T860">
        <v>95</v>
      </c>
      <c r="U860">
        <v>0</v>
      </c>
      <c r="V860" t="s">
        <v>23</v>
      </c>
    </row>
    <row r="861" spans="1:22" hidden="1" x14ac:dyDescent="0.35">
      <c r="A861" t="s">
        <v>46</v>
      </c>
      <c r="B861" t="s">
        <v>47</v>
      </c>
      <c r="C861">
        <v>2016</v>
      </c>
      <c r="D861">
        <v>20</v>
      </c>
      <c r="E861">
        <v>20</v>
      </c>
      <c r="F861">
        <v>0</v>
      </c>
      <c r="G861">
        <v>0</v>
      </c>
      <c r="H861">
        <v>0</v>
      </c>
      <c r="I861">
        <v>0</v>
      </c>
      <c r="J861">
        <v>0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0</v>
      </c>
      <c r="S861">
        <v>0</v>
      </c>
      <c r="T861">
        <v>0</v>
      </c>
      <c r="U861">
        <v>0</v>
      </c>
      <c r="V861" t="s">
        <v>23</v>
      </c>
    </row>
    <row r="862" spans="1:22" hidden="1" x14ac:dyDescent="0.35">
      <c r="A862" t="s">
        <v>47</v>
      </c>
      <c r="B862" t="s">
        <v>47</v>
      </c>
      <c r="C862">
        <v>2016</v>
      </c>
      <c r="D862" s="1">
        <v>641575</v>
      </c>
      <c r="E862" s="1">
        <v>489170</v>
      </c>
      <c r="F862" s="1">
        <v>56175</v>
      </c>
      <c r="G862" s="1">
        <v>9495</v>
      </c>
      <c r="H862" s="1">
        <v>4520</v>
      </c>
      <c r="I862" s="1">
        <v>1655</v>
      </c>
      <c r="J862" s="1">
        <v>1260</v>
      </c>
      <c r="K862" s="1">
        <v>7410</v>
      </c>
      <c r="L862">
        <v>45</v>
      </c>
      <c r="M862">
        <v>15</v>
      </c>
      <c r="N862">
        <v>195</v>
      </c>
      <c r="O862">
        <v>4</v>
      </c>
      <c r="P862" s="1">
        <v>3255</v>
      </c>
      <c r="Q862" s="1">
        <v>13330</v>
      </c>
      <c r="R862">
        <v>25</v>
      </c>
      <c r="S862" s="1">
        <v>2360</v>
      </c>
      <c r="T862" s="1">
        <v>4905</v>
      </c>
      <c r="U862" s="1">
        <v>47750</v>
      </c>
      <c r="V862" t="s">
        <v>23</v>
      </c>
    </row>
    <row r="863" spans="1:22" hidden="1" x14ac:dyDescent="0.35">
      <c r="A863" t="s">
        <v>48</v>
      </c>
      <c r="B863" t="s">
        <v>47</v>
      </c>
      <c r="C863">
        <v>2016</v>
      </c>
      <c r="D863">
        <v>210</v>
      </c>
      <c r="E863">
        <v>130</v>
      </c>
      <c r="F863">
        <v>25</v>
      </c>
      <c r="G863">
        <v>15</v>
      </c>
      <c r="H863">
        <v>0</v>
      </c>
      <c r="I863">
        <v>0</v>
      </c>
      <c r="J863">
        <v>0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15</v>
      </c>
      <c r="S863">
        <v>0</v>
      </c>
      <c r="T863">
        <v>30</v>
      </c>
      <c r="U863">
        <v>0</v>
      </c>
      <c r="V863" t="s">
        <v>23</v>
      </c>
    </row>
    <row r="864" spans="1:22" hidden="1" x14ac:dyDescent="0.35">
      <c r="A864" t="s">
        <v>50</v>
      </c>
      <c r="B864" t="s">
        <v>47</v>
      </c>
      <c r="C864">
        <v>2016</v>
      </c>
      <c r="D864" s="1">
        <v>66865</v>
      </c>
      <c r="E864" s="1">
        <v>57255</v>
      </c>
      <c r="F864" s="1">
        <v>6520</v>
      </c>
      <c r="G864" s="1">
        <v>1265</v>
      </c>
      <c r="H864">
        <v>450</v>
      </c>
      <c r="I864">
        <v>290</v>
      </c>
      <c r="J864">
        <v>250</v>
      </c>
      <c r="K864">
        <v>235</v>
      </c>
      <c r="L864">
        <v>20</v>
      </c>
      <c r="M864">
        <v>0</v>
      </c>
      <c r="N864">
        <v>0</v>
      </c>
      <c r="O864">
        <v>0</v>
      </c>
      <c r="P864">
        <v>15</v>
      </c>
      <c r="Q864">
        <v>110</v>
      </c>
      <c r="R864">
        <v>0</v>
      </c>
      <c r="S864">
        <v>180</v>
      </c>
      <c r="T864">
        <v>270</v>
      </c>
      <c r="U864">
        <v>0</v>
      </c>
      <c r="V864" t="s">
        <v>23</v>
      </c>
    </row>
    <row r="865" spans="1:22" hidden="1" x14ac:dyDescent="0.35">
      <c r="A865" t="s">
        <v>51</v>
      </c>
      <c r="B865" t="s">
        <v>47</v>
      </c>
      <c r="C865">
        <v>2016</v>
      </c>
      <c r="D865" s="1">
        <v>7750</v>
      </c>
      <c r="E865" s="1">
        <v>6725</v>
      </c>
      <c r="F865">
        <v>640</v>
      </c>
      <c r="G865">
        <v>95</v>
      </c>
      <c r="H865">
        <v>40</v>
      </c>
      <c r="I865">
        <v>0</v>
      </c>
      <c r="J865">
        <v>10</v>
      </c>
      <c r="K865">
        <v>75</v>
      </c>
      <c r="L865">
        <v>25</v>
      </c>
      <c r="M865">
        <v>0</v>
      </c>
      <c r="N865">
        <v>10</v>
      </c>
      <c r="O865">
        <v>0</v>
      </c>
      <c r="P865">
        <v>0</v>
      </c>
      <c r="Q865">
        <v>30</v>
      </c>
      <c r="R865">
        <v>0</v>
      </c>
      <c r="S865">
        <v>50</v>
      </c>
      <c r="T865">
        <v>45</v>
      </c>
      <c r="U865">
        <v>0</v>
      </c>
      <c r="V865" t="s">
        <v>23</v>
      </c>
    </row>
    <row r="866" spans="1:22" hidden="1" x14ac:dyDescent="0.35">
      <c r="A866" t="s">
        <v>52</v>
      </c>
      <c r="B866" t="s">
        <v>47</v>
      </c>
      <c r="C866">
        <v>2016</v>
      </c>
      <c r="D866">
        <v>25</v>
      </c>
      <c r="E866">
        <v>0</v>
      </c>
      <c r="F866">
        <v>0</v>
      </c>
      <c r="G866">
        <v>15</v>
      </c>
      <c r="H866">
        <v>0</v>
      </c>
      <c r="I866">
        <v>0</v>
      </c>
      <c r="J866">
        <v>0</v>
      </c>
      <c r="K866">
        <v>0</v>
      </c>
      <c r="L866">
        <v>10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0</v>
      </c>
      <c r="S866">
        <v>0</v>
      </c>
      <c r="T866">
        <v>0</v>
      </c>
      <c r="U866">
        <v>0</v>
      </c>
      <c r="V866" t="s">
        <v>23</v>
      </c>
    </row>
    <row r="867" spans="1:22" hidden="1" x14ac:dyDescent="0.35">
      <c r="A867" t="s">
        <v>53</v>
      </c>
      <c r="B867" t="s">
        <v>47</v>
      </c>
      <c r="C867">
        <v>2016</v>
      </c>
      <c r="D867">
        <v>45</v>
      </c>
      <c r="E867">
        <v>15</v>
      </c>
      <c r="F867">
        <v>0</v>
      </c>
      <c r="G867">
        <v>0</v>
      </c>
      <c r="H867">
        <v>0</v>
      </c>
      <c r="I867">
        <v>0</v>
      </c>
      <c r="J867">
        <v>0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30</v>
      </c>
      <c r="R867">
        <v>0</v>
      </c>
      <c r="S867">
        <v>0</v>
      </c>
      <c r="T867">
        <v>0</v>
      </c>
      <c r="U867">
        <v>0</v>
      </c>
      <c r="V867" t="s">
        <v>23</v>
      </c>
    </row>
    <row r="868" spans="1:22" hidden="1" x14ac:dyDescent="0.35">
      <c r="A868" t="s">
        <v>54</v>
      </c>
      <c r="B868" t="s">
        <v>47</v>
      </c>
      <c r="C868">
        <v>2016</v>
      </c>
      <c r="D868">
        <v>15</v>
      </c>
      <c r="E868">
        <v>15</v>
      </c>
      <c r="F868">
        <v>0</v>
      </c>
      <c r="G868">
        <v>0</v>
      </c>
      <c r="H868">
        <v>0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0</v>
      </c>
      <c r="S868">
        <v>0</v>
      </c>
      <c r="T868">
        <v>0</v>
      </c>
      <c r="U868">
        <v>0</v>
      </c>
      <c r="V868" t="s">
        <v>23</v>
      </c>
    </row>
    <row r="869" spans="1:22" hidden="1" x14ac:dyDescent="0.35">
      <c r="A869" t="s">
        <v>55</v>
      </c>
      <c r="B869" t="s">
        <v>47</v>
      </c>
      <c r="C869">
        <v>2016</v>
      </c>
      <c r="D869">
        <v>15</v>
      </c>
      <c r="E869">
        <v>0</v>
      </c>
      <c r="F869">
        <v>0</v>
      </c>
      <c r="G869">
        <v>0</v>
      </c>
      <c r="H869">
        <v>0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15</v>
      </c>
      <c r="R869">
        <v>0</v>
      </c>
      <c r="S869">
        <v>0</v>
      </c>
      <c r="T869">
        <v>0</v>
      </c>
      <c r="U869">
        <v>0</v>
      </c>
      <c r="V869" t="s">
        <v>23</v>
      </c>
    </row>
    <row r="870" spans="1:22" hidden="1" x14ac:dyDescent="0.35">
      <c r="A870" t="s">
        <v>56</v>
      </c>
      <c r="B870" t="s">
        <v>47</v>
      </c>
      <c r="C870">
        <v>2016</v>
      </c>
      <c r="D870">
        <v>40</v>
      </c>
      <c r="E870">
        <v>35</v>
      </c>
      <c r="F870">
        <v>0</v>
      </c>
      <c r="G870">
        <v>0</v>
      </c>
      <c r="H870">
        <v>0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0</v>
      </c>
      <c r="S870">
        <v>4</v>
      </c>
      <c r="T870">
        <v>0</v>
      </c>
      <c r="U870">
        <v>0</v>
      </c>
      <c r="V870" t="s">
        <v>23</v>
      </c>
    </row>
    <row r="871" spans="1:22" hidden="1" x14ac:dyDescent="0.35">
      <c r="A871" t="s">
        <v>57</v>
      </c>
      <c r="B871" t="s">
        <v>47</v>
      </c>
      <c r="C871">
        <v>2016</v>
      </c>
      <c r="D871">
        <v>50</v>
      </c>
      <c r="E871">
        <v>25</v>
      </c>
      <c r="F871">
        <v>20</v>
      </c>
      <c r="G871">
        <v>0</v>
      </c>
      <c r="H871">
        <v>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0</v>
      </c>
      <c r="S871">
        <v>0</v>
      </c>
      <c r="T871">
        <v>4</v>
      </c>
      <c r="U871">
        <v>0</v>
      </c>
      <c r="V871" t="s">
        <v>23</v>
      </c>
    </row>
    <row r="872" spans="1:22" hidden="1" x14ac:dyDescent="0.35">
      <c r="A872" t="s">
        <v>58</v>
      </c>
      <c r="B872" t="s">
        <v>47</v>
      </c>
      <c r="C872">
        <v>2016</v>
      </c>
      <c r="D872">
        <v>35</v>
      </c>
      <c r="E872">
        <v>35</v>
      </c>
      <c r="F872">
        <v>0</v>
      </c>
      <c r="G872">
        <v>0</v>
      </c>
      <c r="H872">
        <v>0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0</v>
      </c>
      <c r="S872">
        <v>0</v>
      </c>
      <c r="T872">
        <v>0</v>
      </c>
      <c r="U872">
        <v>0</v>
      </c>
      <c r="V872" t="s">
        <v>23</v>
      </c>
    </row>
    <row r="873" spans="1:22" hidden="1" x14ac:dyDescent="0.35">
      <c r="A873" t="s">
        <v>63</v>
      </c>
      <c r="B873" t="s">
        <v>47</v>
      </c>
      <c r="C873">
        <v>2016</v>
      </c>
      <c r="D873">
        <v>10</v>
      </c>
      <c r="E873">
        <v>10</v>
      </c>
      <c r="F873">
        <v>0</v>
      </c>
      <c r="G873">
        <v>0</v>
      </c>
      <c r="H873">
        <v>0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0</v>
      </c>
      <c r="S873">
        <v>0</v>
      </c>
      <c r="T873">
        <v>0</v>
      </c>
      <c r="U873">
        <v>0</v>
      </c>
      <c r="V873" t="s">
        <v>23</v>
      </c>
    </row>
    <row r="874" spans="1:22" hidden="1" x14ac:dyDescent="0.35">
      <c r="A874" t="s">
        <v>64</v>
      </c>
      <c r="B874" t="s">
        <v>47</v>
      </c>
      <c r="C874">
        <v>2016</v>
      </c>
      <c r="D874">
        <v>80</v>
      </c>
      <c r="E874">
        <v>70</v>
      </c>
      <c r="F874">
        <v>0</v>
      </c>
      <c r="G874">
        <v>4</v>
      </c>
      <c r="H874">
        <v>0</v>
      </c>
      <c r="I874">
        <v>0</v>
      </c>
      <c r="J874">
        <v>0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0</v>
      </c>
      <c r="S874">
        <v>0</v>
      </c>
      <c r="T874">
        <v>4</v>
      </c>
      <c r="U874">
        <v>0</v>
      </c>
      <c r="V874" t="s">
        <v>23</v>
      </c>
    </row>
    <row r="875" spans="1:22" hidden="1" x14ac:dyDescent="0.35">
      <c r="A875" t="s">
        <v>66</v>
      </c>
      <c r="B875" t="s">
        <v>47</v>
      </c>
      <c r="C875">
        <v>2016</v>
      </c>
      <c r="D875">
        <v>4</v>
      </c>
      <c r="E875">
        <v>0</v>
      </c>
      <c r="F875">
        <v>0</v>
      </c>
      <c r="G875">
        <v>0</v>
      </c>
      <c r="H875">
        <v>0</v>
      </c>
      <c r="I875">
        <v>0</v>
      </c>
      <c r="J875">
        <v>4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0</v>
      </c>
      <c r="S875">
        <v>0</v>
      </c>
      <c r="T875">
        <v>0</v>
      </c>
      <c r="U875">
        <v>0</v>
      </c>
      <c r="V875" t="s">
        <v>23</v>
      </c>
    </row>
    <row r="876" spans="1:22" hidden="1" x14ac:dyDescent="0.35">
      <c r="A876" t="s">
        <v>68</v>
      </c>
      <c r="B876" t="s">
        <v>47</v>
      </c>
      <c r="C876">
        <v>2016</v>
      </c>
      <c r="D876">
        <v>70</v>
      </c>
      <c r="E876">
        <v>65</v>
      </c>
      <c r="F876">
        <v>4</v>
      </c>
      <c r="G876">
        <v>0</v>
      </c>
      <c r="H876">
        <v>0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0</v>
      </c>
      <c r="S876">
        <v>0</v>
      </c>
      <c r="T876">
        <v>0</v>
      </c>
      <c r="U876">
        <v>0</v>
      </c>
      <c r="V876" t="s">
        <v>23</v>
      </c>
    </row>
    <row r="877" spans="1:22" hidden="1" x14ac:dyDescent="0.35">
      <c r="A877" t="s">
        <v>70</v>
      </c>
      <c r="B877" t="s">
        <v>47</v>
      </c>
      <c r="C877">
        <v>2016</v>
      </c>
      <c r="D877">
        <v>280</v>
      </c>
      <c r="E877">
        <v>255</v>
      </c>
      <c r="F877">
        <v>4</v>
      </c>
      <c r="G877">
        <v>0</v>
      </c>
      <c r="H877">
        <v>0</v>
      </c>
      <c r="I877">
        <v>15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0</v>
      </c>
      <c r="S877">
        <v>0</v>
      </c>
      <c r="T877">
        <v>4</v>
      </c>
      <c r="U877">
        <v>0</v>
      </c>
      <c r="V877" t="s">
        <v>23</v>
      </c>
    </row>
    <row r="878" spans="1:22" hidden="1" x14ac:dyDescent="0.35">
      <c r="A878" t="s">
        <v>22</v>
      </c>
      <c r="B878" t="s">
        <v>48</v>
      </c>
      <c r="C878">
        <v>2016</v>
      </c>
      <c r="D878" s="1">
        <v>1050</v>
      </c>
      <c r="E878">
        <v>820</v>
      </c>
      <c r="F878">
        <v>50</v>
      </c>
      <c r="G878">
        <v>0</v>
      </c>
      <c r="H878">
        <v>0</v>
      </c>
      <c r="I878">
        <v>0</v>
      </c>
      <c r="J878">
        <v>0</v>
      </c>
      <c r="K878">
        <v>15</v>
      </c>
      <c r="L878">
        <v>0</v>
      </c>
      <c r="M878">
        <v>0</v>
      </c>
      <c r="N878">
        <v>105</v>
      </c>
      <c r="O878">
        <v>0</v>
      </c>
      <c r="P878">
        <v>4</v>
      </c>
      <c r="Q878">
        <v>45</v>
      </c>
      <c r="R878">
        <v>0</v>
      </c>
      <c r="S878">
        <v>0</v>
      </c>
      <c r="T878">
        <v>4</v>
      </c>
      <c r="U878">
        <v>0</v>
      </c>
      <c r="V878" t="s">
        <v>23</v>
      </c>
    </row>
    <row r="879" spans="1:22" hidden="1" x14ac:dyDescent="0.35">
      <c r="A879" t="s">
        <v>24</v>
      </c>
      <c r="B879" t="s">
        <v>48</v>
      </c>
      <c r="C879">
        <v>2016</v>
      </c>
      <c r="D879" s="1">
        <v>1525</v>
      </c>
      <c r="E879" s="1">
        <v>1385</v>
      </c>
      <c r="F879">
        <v>115</v>
      </c>
      <c r="G879">
        <v>15</v>
      </c>
      <c r="H879">
        <v>4</v>
      </c>
      <c r="I879">
        <v>0</v>
      </c>
      <c r="J879">
        <v>0</v>
      </c>
      <c r="K879">
        <v>4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0</v>
      </c>
      <c r="S879">
        <v>4</v>
      </c>
      <c r="T879">
        <v>0</v>
      </c>
      <c r="U879">
        <v>0</v>
      </c>
      <c r="V879" t="s">
        <v>23</v>
      </c>
    </row>
    <row r="880" spans="1:22" hidden="1" x14ac:dyDescent="0.35">
      <c r="A880" t="s">
        <v>25</v>
      </c>
      <c r="B880" t="s">
        <v>48</v>
      </c>
      <c r="C880">
        <v>2016</v>
      </c>
      <c r="D880">
        <v>630</v>
      </c>
      <c r="E880">
        <v>490</v>
      </c>
      <c r="F880">
        <v>60</v>
      </c>
      <c r="G880">
        <v>0</v>
      </c>
      <c r="H880">
        <v>0</v>
      </c>
      <c r="I880">
        <v>0</v>
      </c>
      <c r="J880">
        <v>0</v>
      </c>
      <c r="K880">
        <v>15</v>
      </c>
      <c r="L880">
        <v>0</v>
      </c>
      <c r="M880">
        <v>4</v>
      </c>
      <c r="N880">
        <v>0</v>
      </c>
      <c r="O880">
        <v>0</v>
      </c>
      <c r="P880">
        <v>15</v>
      </c>
      <c r="Q880">
        <v>35</v>
      </c>
      <c r="R880">
        <v>0</v>
      </c>
      <c r="S880">
        <v>0</v>
      </c>
      <c r="T880">
        <v>10</v>
      </c>
      <c r="U880">
        <v>0</v>
      </c>
      <c r="V880" t="s">
        <v>23</v>
      </c>
    </row>
    <row r="881" spans="1:22" hidden="1" x14ac:dyDescent="0.35">
      <c r="A881" t="s">
        <v>26</v>
      </c>
      <c r="B881" t="s">
        <v>48</v>
      </c>
      <c r="C881">
        <v>2016</v>
      </c>
      <c r="D881">
        <v>630</v>
      </c>
      <c r="E881">
        <v>585</v>
      </c>
      <c r="F881">
        <v>0</v>
      </c>
      <c r="G881">
        <v>30</v>
      </c>
      <c r="H881">
        <v>0</v>
      </c>
      <c r="I881">
        <v>0</v>
      </c>
      <c r="J881">
        <v>0</v>
      </c>
      <c r="K881">
        <v>0</v>
      </c>
      <c r="L881">
        <v>0</v>
      </c>
      <c r="M881">
        <v>0</v>
      </c>
      <c r="N881">
        <v>0</v>
      </c>
      <c r="O881">
        <v>0</v>
      </c>
      <c r="P881">
        <v>0</v>
      </c>
      <c r="Q881">
        <v>15</v>
      </c>
      <c r="R881">
        <v>0</v>
      </c>
      <c r="S881">
        <v>0</v>
      </c>
      <c r="T881">
        <v>0</v>
      </c>
      <c r="U881">
        <v>0</v>
      </c>
      <c r="V881" t="s">
        <v>23</v>
      </c>
    </row>
    <row r="882" spans="1:22" hidden="1" x14ac:dyDescent="0.35">
      <c r="A882" t="s">
        <v>27</v>
      </c>
      <c r="B882" t="s">
        <v>48</v>
      </c>
      <c r="C882">
        <v>2016</v>
      </c>
      <c r="D882">
        <v>190</v>
      </c>
      <c r="E882">
        <v>190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0</v>
      </c>
      <c r="S882">
        <v>0</v>
      </c>
      <c r="T882">
        <v>0</v>
      </c>
      <c r="U882">
        <v>0</v>
      </c>
      <c r="V882" t="s">
        <v>23</v>
      </c>
    </row>
    <row r="883" spans="1:22" hidden="1" x14ac:dyDescent="0.35">
      <c r="A883" t="s">
        <v>28</v>
      </c>
      <c r="B883" t="s">
        <v>48</v>
      </c>
      <c r="C883">
        <v>2016</v>
      </c>
      <c r="D883" s="1">
        <v>1490</v>
      </c>
      <c r="E883" s="1">
        <v>1210</v>
      </c>
      <c r="F883">
        <v>100</v>
      </c>
      <c r="G883">
        <v>15</v>
      </c>
      <c r="H883">
        <v>30</v>
      </c>
      <c r="I883">
        <v>30</v>
      </c>
      <c r="J883">
        <v>10</v>
      </c>
      <c r="K883">
        <v>0</v>
      </c>
      <c r="L883">
        <v>0</v>
      </c>
      <c r="M883">
        <v>10</v>
      </c>
      <c r="N883">
        <v>80</v>
      </c>
      <c r="O883">
        <v>0</v>
      </c>
      <c r="P883">
        <v>0</v>
      </c>
      <c r="Q883">
        <v>10</v>
      </c>
      <c r="R883">
        <v>0</v>
      </c>
      <c r="S883">
        <v>0</v>
      </c>
      <c r="T883">
        <v>0</v>
      </c>
      <c r="U883">
        <v>0</v>
      </c>
      <c r="V883" t="s">
        <v>23</v>
      </c>
    </row>
    <row r="884" spans="1:22" hidden="1" x14ac:dyDescent="0.35">
      <c r="A884" t="s">
        <v>29</v>
      </c>
      <c r="B884" t="s">
        <v>48</v>
      </c>
      <c r="C884">
        <v>2016</v>
      </c>
      <c r="D884" s="1">
        <v>21690</v>
      </c>
      <c r="E884" s="1">
        <v>18355</v>
      </c>
      <c r="F884" s="1">
        <v>2005</v>
      </c>
      <c r="G884">
        <v>195</v>
      </c>
      <c r="H884">
        <v>105</v>
      </c>
      <c r="I884">
        <v>55</v>
      </c>
      <c r="J884">
        <v>10</v>
      </c>
      <c r="K884">
        <v>605</v>
      </c>
      <c r="L884">
        <v>25</v>
      </c>
      <c r="M884">
        <v>35</v>
      </c>
      <c r="N884">
        <v>25</v>
      </c>
      <c r="O884">
        <v>0</v>
      </c>
      <c r="P884">
        <v>75</v>
      </c>
      <c r="Q884">
        <v>25</v>
      </c>
      <c r="R884">
        <v>10</v>
      </c>
      <c r="S884">
        <v>135</v>
      </c>
      <c r="T884">
        <v>20</v>
      </c>
      <c r="U884">
        <v>0</v>
      </c>
      <c r="V884" t="s">
        <v>23</v>
      </c>
    </row>
    <row r="885" spans="1:22" hidden="1" x14ac:dyDescent="0.35">
      <c r="A885" t="s">
        <v>30</v>
      </c>
      <c r="B885" t="s">
        <v>48</v>
      </c>
      <c r="C885">
        <v>2016</v>
      </c>
      <c r="D885">
        <v>355</v>
      </c>
      <c r="E885">
        <v>295</v>
      </c>
      <c r="F885">
        <v>4</v>
      </c>
      <c r="G885">
        <v>45</v>
      </c>
      <c r="H885">
        <v>0</v>
      </c>
      <c r="I885">
        <v>0</v>
      </c>
      <c r="J885">
        <v>0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4</v>
      </c>
      <c r="R885">
        <v>0</v>
      </c>
      <c r="S885">
        <v>0</v>
      </c>
      <c r="T885">
        <v>0</v>
      </c>
      <c r="U885">
        <v>0</v>
      </c>
      <c r="V885" t="s">
        <v>23</v>
      </c>
    </row>
    <row r="886" spans="1:22" hidden="1" x14ac:dyDescent="0.35">
      <c r="A886" t="s">
        <v>31</v>
      </c>
      <c r="B886" t="s">
        <v>48</v>
      </c>
      <c r="C886">
        <v>2016</v>
      </c>
      <c r="D886">
        <v>4</v>
      </c>
      <c r="E886">
        <v>4</v>
      </c>
      <c r="F886">
        <v>0</v>
      </c>
      <c r="G886">
        <v>0</v>
      </c>
      <c r="H886">
        <v>0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0</v>
      </c>
      <c r="S886">
        <v>0</v>
      </c>
      <c r="T886">
        <v>0</v>
      </c>
      <c r="U886">
        <v>0</v>
      </c>
      <c r="V886" t="s">
        <v>23</v>
      </c>
    </row>
    <row r="887" spans="1:22" hidden="1" x14ac:dyDescent="0.35">
      <c r="A887" t="s">
        <v>32</v>
      </c>
      <c r="B887" t="s">
        <v>48</v>
      </c>
      <c r="C887">
        <v>2016</v>
      </c>
      <c r="D887">
        <v>45</v>
      </c>
      <c r="E887">
        <v>45</v>
      </c>
      <c r="F887">
        <v>0</v>
      </c>
      <c r="G887">
        <v>0</v>
      </c>
      <c r="H887">
        <v>0</v>
      </c>
      <c r="I887">
        <v>0</v>
      </c>
      <c r="J887">
        <v>0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0</v>
      </c>
      <c r="S887">
        <v>0</v>
      </c>
      <c r="T887">
        <v>0</v>
      </c>
      <c r="U887">
        <v>0</v>
      </c>
      <c r="V887" t="s">
        <v>23</v>
      </c>
    </row>
    <row r="888" spans="1:22" hidden="1" x14ac:dyDescent="0.35">
      <c r="A888" t="s">
        <v>78</v>
      </c>
      <c r="B888" t="s">
        <v>48</v>
      </c>
      <c r="C888">
        <v>2016</v>
      </c>
      <c r="D888">
        <v>15</v>
      </c>
      <c r="E888">
        <v>15</v>
      </c>
      <c r="F888">
        <v>0</v>
      </c>
      <c r="G888">
        <v>0</v>
      </c>
      <c r="H888">
        <v>0</v>
      </c>
      <c r="I888">
        <v>0</v>
      </c>
      <c r="J888">
        <v>0</v>
      </c>
      <c r="K888">
        <v>0</v>
      </c>
      <c r="L888">
        <v>0</v>
      </c>
      <c r="M888">
        <v>0</v>
      </c>
      <c r="N888">
        <v>0</v>
      </c>
      <c r="O888">
        <v>0</v>
      </c>
      <c r="P888">
        <v>0</v>
      </c>
      <c r="Q888">
        <v>0</v>
      </c>
      <c r="R888">
        <v>0</v>
      </c>
      <c r="S888">
        <v>0</v>
      </c>
      <c r="T888">
        <v>0</v>
      </c>
      <c r="U888">
        <v>0</v>
      </c>
      <c r="V888" t="s">
        <v>23</v>
      </c>
    </row>
    <row r="889" spans="1:22" hidden="1" x14ac:dyDescent="0.35">
      <c r="A889" t="s">
        <v>33</v>
      </c>
      <c r="B889" t="s">
        <v>48</v>
      </c>
      <c r="C889">
        <v>2016</v>
      </c>
      <c r="D889">
        <v>140</v>
      </c>
      <c r="E889">
        <v>80</v>
      </c>
      <c r="F889">
        <v>0</v>
      </c>
      <c r="G889">
        <v>30</v>
      </c>
      <c r="H889">
        <v>0</v>
      </c>
      <c r="I889">
        <v>0</v>
      </c>
      <c r="J889">
        <v>0</v>
      </c>
      <c r="K889">
        <v>0</v>
      </c>
      <c r="L889">
        <v>0</v>
      </c>
      <c r="M889">
        <v>0</v>
      </c>
      <c r="N889">
        <v>0</v>
      </c>
      <c r="O889">
        <v>0</v>
      </c>
      <c r="P889">
        <v>10</v>
      </c>
      <c r="Q889">
        <v>20</v>
      </c>
      <c r="R889">
        <v>0</v>
      </c>
      <c r="S889">
        <v>0</v>
      </c>
      <c r="T889">
        <v>0</v>
      </c>
      <c r="U889">
        <v>0</v>
      </c>
      <c r="V889" t="s">
        <v>23</v>
      </c>
    </row>
    <row r="890" spans="1:22" hidden="1" x14ac:dyDescent="0.35">
      <c r="A890" t="s">
        <v>75</v>
      </c>
      <c r="B890" t="s">
        <v>48</v>
      </c>
      <c r="C890">
        <v>2016</v>
      </c>
      <c r="D890">
        <v>20</v>
      </c>
      <c r="E890">
        <v>20</v>
      </c>
      <c r="F890">
        <v>0</v>
      </c>
      <c r="G890">
        <v>0</v>
      </c>
      <c r="H890">
        <v>0</v>
      </c>
      <c r="I890">
        <v>0</v>
      </c>
      <c r="J890">
        <v>0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0</v>
      </c>
      <c r="S890">
        <v>0</v>
      </c>
      <c r="T890">
        <v>0</v>
      </c>
      <c r="U890">
        <v>0</v>
      </c>
      <c r="V890" t="s">
        <v>23</v>
      </c>
    </row>
    <row r="891" spans="1:22" hidden="1" x14ac:dyDescent="0.35">
      <c r="A891" t="s">
        <v>34</v>
      </c>
      <c r="B891" t="s">
        <v>48</v>
      </c>
      <c r="C891">
        <v>2016</v>
      </c>
      <c r="D891">
        <v>85</v>
      </c>
      <c r="E891">
        <v>75</v>
      </c>
      <c r="F891">
        <v>10</v>
      </c>
      <c r="G891">
        <v>0</v>
      </c>
      <c r="H891">
        <v>0</v>
      </c>
      <c r="I891">
        <v>0</v>
      </c>
      <c r="J891">
        <v>0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0</v>
      </c>
      <c r="S891">
        <v>0</v>
      </c>
      <c r="T891">
        <v>0</v>
      </c>
      <c r="U891">
        <v>0</v>
      </c>
      <c r="V891" t="s">
        <v>23</v>
      </c>
    </row>
    <row r="892" spans="1:22" hidden="1" x14ac:dyDescent="0.35">
      <c r="A892" t="s">
        <v>35</v>
      </c>
      <c r="B892" t="s">
        <v>48</v>
      </c>
      <c r="C892">
        <v>2016</v>
      </c>
      <c r="D892">
        <v>4</v>
      </c>
      <c r="E892">
        <v>4</v>
      </c>
      <c r="F892">
        <v>0</v>
      </c>
      <c r="G892">
        <v>0</v>
      </c>
      <c r="H892">
        <v>0</v>
      </c>
      <c r="I892">
        <v>0</v>
      </c>
      <c r="J892">
        <v>0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0</v>
      </c>
      <c r="S892">
        <v>0</v>
      </c>
      <c r="T892">
        <v>0</v>
      </c>
      <c r="U892">
        <v>0</v>
      </c>
      <c r="V892" t="s">
        <v>23</v>
      </c>
    </row>
    <row r="893" spans="1:22" hidden="1" x14ac:dyDescent="0.35">
      <c r="A893" t="s">
        <v>36</v>
      </c>
      <c r="B893" t="s">
        <v>48</v>
      </c>
      <c r="C893">
        <v>2016</v>
      </c>
      <c r="D893">
        <v>645</v>
      </c>
      <c r="E893">
        <v>475</v>
      </c>
      <c r="F893">
        <v>130</v>
      </c>
      <c r="G893">
        <v>0</v>
      </c>
      <c r="H893">
        <v>0</v>
      </c>
      <c r="I893">
        <v>4</v>
      </c>
      <c r="J893">
        <v>0</v>
      </c>
      <c r="K893">
        <v>0</v>
      </c>
      <c r="L893">
        <v>0</v>
      </c>
      <c r="M893">
        <v>0</v>
      </c>
      <c r="N893">
        <v>0</v>
      </c>
      <c r="O893">
        <v>0</v>
      </c>
      <c r="P893">
        <v>4</v>
      </c>
      <c r="Q893">
        <v>0</v>
      </c>
      <c r="R893">
        <v>0</v>
      </c>
      <c r="S893">
        <v>0</v>
      </c>
      <c r="T893">
        <v>30</v>
      </c>
      <c r="U893">
        <v>0</v>
      </c>
      <c r="V893" t="s">
        <v>23</v>
      </c>
    </row>
    <row r="894" spans="1:22" hidden="1" x14ac:dyDescent="0.35">
      <c r="A894" t="s">
        <v>37</v>
      </c>
      <c r="B894" t="s">
        <v>48</v>
      </c>
      <c r="C894">
        <v>2016</v>
      </c>
      <c r="D894">
        <v>195</v>
      </c>
      <c r="E894">
        <v>190</v>
      </c>
      <c r="F894">
        <v>0</v>
      </c>
      <c r="G894">
        <v>0</v>
      </c>
      <c r="H894">
        <v>0</v>
      </c>
      <c r="I894">
        <v>0</v>
      </c>
      <c r="J894">
        <v>0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10</v>
      </c>
      <c r="R894">
        <v>0</v>
      </c>
      <c r="S894">
        <v>0</v>
      </c>
      <c r="T894">
        <v>0</v>
      </c>
      <c r="U894">
        <v>0</v>
      </c>
      <c r="V894" t="s">
        <v>23</v>
      </c>
    </row>
    <row r="895" spans="1:22" hidden="1" x14ac:dyDescent="0.35">
      <c r="A895" t="s">
        <v>38</v>
      </c>
      <c r="B895" t="s">
        <v>48</v>
      </c>
      <c r="C895">
        <v>2016</v>
      </c>
      <c r="D895">
        <v>155</v>
      </c>
      <c r="E895">
        <v>90</v>
      </c>
      <c r="F895">
        <v>50</v>
      </c>
      <c r="G895">
        <v>0</v>
      </c>
      <c r="H895">
        <v>0</v>
      </c>
      <c r="I895">
        <v>15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0</v>
      </c>
      <c r="S895">
        <v>0</v>
      </c>
      <c r="T895">
        <v>0</v>
      </c>
      <c r="U895">
        <v>0</v>
      </c>
      <c r="V895" t="s">
        <v>23</v>
      </c>
    </row>
    <row r="896" spans="1:22" hidden="1" x14ac:dyDescent="0.35">
      <c r="A896" t="s">
        <v>40</v>
      </c>
      <c r="B896" t="s">
        <v>48</v>
      </c>
      <c r="C896">
        <v>2016</v>
      </c>
      <c r="D896">
        <v>50</v>
      </c>
      <c r="E896">
        <v>50</v>
      </c>
      <c r="F896">
        <v>0</v>
      </c>
      <c r="G896">
        <v>0</v>
      </c>
      <c r="H896">
        <v>0</v>
      </c>
      <c r="I896">
        <v>0</v>
      </c>
      <c r="J896">
        <v>0</v>
      </c>
      <c r="K896">
        <v>0</v>
      </c>
      <c r="L896">
        <v>0</v>
      </c>
      <c r="M896">
        <v>0</v>
      </c>
      <c r="N896">
        <v>0</v>
      </c>
      <c r="O896">
        <v>0</v>
      </c>
      <c r="P896">
        <v>0</v>
      </c>
      <c r="Q896">
        <v>0</v>
      </c>
      <c r="R896">
        <v>0</v>
      </c>
      <c r="S896">
        <v>0</v>
      </c>
      <c r="T896">
        <v>0</v>
      </c>
      <c r="U896">
        <v>0</v>
      </c>
      <c r="V896" t="s">
        <v>23</v>
      </c>
    </row>
    <row r="897" spans="1:22" hidden="1" x14ac:dyDescent="0.35">
      <c r="A897" t="s">
        <v>41</v>
      </c>
      <c r="B897" t="s">
        <v>48</v>
      </c>
      <c r="C897">
        <v>2016</v>
      </c>
      <c r="D897">
        <v>260</v>
      </c>
      <c r="E897">
        <v>195</v>
      </c>
      <c r="F897">
        <v>25</v>
      </c>
      <c r="G897">
        <v>20</v>
      </c>
      <c r="H897">
        <v>0</v>
      </c>
      <c r="I897">
        <v>0</v>
      </c>
      <c r="J897">
        <v>0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0</v>
      </c>
      <c r="S897">
        <v>0</v>
      </c>
      <c r="T897">
        <v>20</v>
      </c>
      <c r="U897">
        <v>0</v>
      </c>
      <c r="V897" t="s">
        <v>23</v>
      </c>
    </row>
    <row r="898" spans="1:22" hidden="1" x14ac:dyDescent="0.35">
      <c r="A898" t="s">
        <v>80</v>
      </c>
      <c r="B898" t="s">
        <v>48</v>
      </c>
      <c r="C898">
        <v>2016</v>
      </c>
      <c r="D898">
        <v>4</v>
      </c>
      <c r="E898">
        <v>4</v>
      </c>
      <c r="F898">
        <v>0</v>
      </c>
      <c r="G898">
        <v>0</v>
      </c>
      <c r="H898">
        <v>0</v>
      </c>
      <c r="I898">
        <v>0</v>
      </c>
      <c r="J898">
        <v>0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0</v>
      </c>
      <c r="S898">
        <v>0</v>
      </c>
      <c r="T898">
        <v>0</v>
      </c>
      <c r="U898">
        <v>0</v>
      </c>
      <c r="V898" t="s">
        <v>23</v>
      </c>
    </row>
    <row r="899" spans="1:22" hidden="1" x14ac:dyDescent="0.35">
      <c r="A899" t="s">
        <v>42</v>
      </c>
      <c r="B899" t="s">
        <v>48</v>
      </c>
      <c r="C899">
        <v>2016</v>
      </c>
      <c r="D899">
        <v>25</v>
      </c>
      <c r="E899">
        <v>10</v>
      </c>
      <c r="F899">
        <v>0</v>
      </c>
      <c r="G899">
        <v>0</v>
      </c>
      <c r="H899">
        <v>0</v>
      </c>
      <c r="I899">
        <v>0</v>
      </c>
      <c r="J899">
        <v>0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10</v>
      </c>
      <c r="R899">
        <v>0</v>
      </c>
      <c r="S899">
        <v>0</v>
      </c>
      <c r="T899">
        <v>0</v>
      </c>
      <c r="U899">
        <v>0</v>
      </c>
      <c r="V899" t="s">
        <v>23</v>
      </c>
    </row>
    <row r="900" spans="1:22" hidden="1" x14ac:dyDescent="0.35">
      <c r="A900" t="s">
        <v>43</v>
      </c>
      <c r="B900" t="s">
        <v>48</v>
      </c>
      <c r="C900">
        <v>2016</v>
      </c>
      <c r="D900">
        <v>395</v>
      </c>
      <c r="E900">
        <v>325</v>
      </c>
      <c r="F900">
        <v>50</v>
      </c>
      <c r="G900">
        <v>0</v>
      </c>
      <c r="H900">
        <v>0</v>
      </c>
      <c r="I900">
        <v>10</v>
      </c>
      <c r="J900">
        <v>10</v>
      </c>
      <c r="K900">
        <v>0</v>
      </c>
      <c r="L900">
        <v>0</v>
      </c>
      <c r="M900">
        <v>0</v>
      </c>
      <c r="N900">
        <v>4</v>
      </c>
      <c r="O900">
        <v>0</v>
      </c>
      <c r="P900">
        <v>0</v>
      </c>
      <c r="Q900">
        <v>0</v>
      </c>
      <c r="R900">
        <v>0</v>
      </c>
      <c r="S900">
        <v>0</v>
      </c>
      <c r="T900">
        <v>0</v>
      </c>
      <c r="U900">
        <v>0</v>
      </c>
      <c r="V900" t="s">
        <v>23</v>
      </c>
    </row>
    <row r="901" spans="1:22" hidden="1" x14ac:dyDescent="0.35">
      <c r="A901" t="s">
        <v>44</v>
      </c>
      <c r="B901" t="s">
        <v>48</v>
      </c>
      <c r="C901">
        <v>2016</v>
      </c>
      <c r="D901" s="1">
        <v>1455</v>
      </c>
      <c r="E901" s="1">
        <v>1235</v>
      </c>
      <c r="F901">
        <v>115</v>
      </c>
      <c r="G901">
        <v>10</v>
      </c>
      <c r="H901">
        <v>0</v>
      </c>
      <c r="I901">
        <v>0</v>
      </c>
      <c r="J901">
        <v>20</v>
      </c>
      <c r="K901">
        <v>40</v>
      </c>
      <c r="L901">
        <v>0</v>
      </c>
      <c r="M901">
        <v>0</v>
      </c>
      <c r="N901">
        <v>4</v>
      </c>
      <c r="O901">
        <v>0</v>
      </c>
      <c r="P901">
        <v>25</v>
      </c>
      <c r="Q901">
        <v>0</v>
      </c>
      <c r="R901">
        <v>0</v>
      </c>
      <c r="S901">
        <v>10</v>
      </c>
      <c r="T901">
        <v>0</v>
      </c>
      <c r="U901">
        <v>0</v>
      </c>
      <c r="V901" t="s">
        <v>23</v>
      </c>
    </row>
    <row r="902" spans="1:22" hidden="1" x14ac:dyDescent="0.35">
      <c r="A902" t="s">
        <v>45</v>
      </c>
      <c r="B902" t="s">
        <v>48</v>
      </c>
      <c r="C902">
        <v>2016</v>
      </c>
      <c r="D902">
        <v>245</v>
      </c>
      <c r="E902">
        <v>175</v>
      </c>
      <c r="F902">
        <v>10</v>
      </c>
      <c r="G902">
        <v>0</v>
      </c>
      <c r="H902">
        <v>0</v>
      </c>
      <c r="I902">
        <v>0</v>
      </c>
      <c r="J902">
        <v>0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0</v>
      </c>
      <c r="S902">
        <v>0</v>
      </c>
      <c r="T902">
        <v>60</v>
      </c>
      <c r="U902">
        <v>0</v>
      </c>
      <c r="V902" t="s">
        <v>23</v>
      </c>
    </row>
    <row r="903" spans="1:22" hidden="1" x14ac:dyDescent="0.35">
      <c r="A903" t="s">
        <v>46</v>
      </c>
      <c r="B903" t="s">
        <v>48</v>
      </c>
      <c r="C903">
        <v>2016</v>
      </c>
      <c r="D903" s="1">
        <v>43960</v>
      </c>
      <c r="E903" s="1">
        <v>38105</v>
      </c>
      <c r="F903" s="1">
        <v>3485</v>
      </c>
      <c r="G903">
        <v>490</v>
      </c>
      <c r="H903">
        <v>140</v>
      </c>
      <c r="I903">
        <v>85</v>
      </c>
      <c r="J903">
        <v>190</v>
      </c>
      <c r="K903">
        <v>695</v>
      </c>
      <c r="L903">
        <v>25</v>
      </c>
      <c r="M903">
        <v>35</v>
      </c>
      <c r="N903">
        <v>130</v>
      </c>
      <c r="O903">
        <v>0</v>
      </c>
      <c r="P903">
        <v>65</v>
      </c>
      <c r="Q903">
        <v>90</v>
      </c>
      <c r="R903">
        <v>0</v>
      </c>
      <c r="S903">
        <v>155</v>
      </c>
      <c r="T903">
        <v>265</v>
      </c>
      <c r="U903">
        <v>0</v>
      </c>
      <c r="V903" t="s">
        <v>23</v>
      </c>
    </row>
    <row r="904" spans="1:22" hidden="1" x14ac:dyDescent="0.35">
      <c r="A904" t="s">
        <v>74</v>
      </c>
      <c r="B904" t="s">
        <v>48</v>
      </c>
      <c r="C904">
        <v>2016</v>
      </c>
      <c r="D904">
        <v>80</v>
      </c>
      <c r="E904">
        <v>80</v>
      </c>
      <c r="F904">
        <v>0</v>
      </c>
      <c r="G904">
        <v>0</v>
      </c>
      <c r="H904">
        <v>0</v>
      </c>
      <c r="I904">
        <v>0</v>
      </c>
      <c r="J904">
        <v>0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0</v>
      </c>
      <c r="S904">
        <v>0</v>
      </c>
      <c r="T904">
        <v>0</v>
      </c>
      <c r="U904">
        <v>0</v>
      </c>
      <c r="V904" t="s">
        <v>23</v>
      </c>
    </row>
    <row r="905" spans="1:22" hidden="1" x14ac:dyDescent="0.35">
      <c r="A905" t="s">
        <v>47</v>
      </c>
      <c r="B905" t="s">
        <v>48</v>
      </c>
      <c r="C905">
        <v>2016</v>
      </c>
      <c r="D905">
        <v>250</v>
      </c>
      <c r="E905">
        <v>130</v>
      </c>
      <c r="F905">
        <v>45</v>
      </c>
      <c r="G905">
        <v>0</v>
      </c>
      <c r="H905">
        <v>20</v>
      </c>
      <c r="I905">
        <v>0</v>
      </c>
      <c r="J905">
        <v>0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25</v>
      </c>
      <c r="R905">
        <v>0</v>
      </c>
      <c r="S905">
        <v>0</v>
      </c>
      <c r="T905">
        <v>30</v>
      </c>
      <c r="U905">
        <v>0</v>
      </c>
      <c r="V905" t="s">
        <v>23</v>
      </c>
    </row>
    <row r="906" spans="1:22" hidden="1" x14ac:dyDescent="0.35">
      <c r="A906" t="s">
        <v>48</v>
      </c>
      <c r="B906" t="s">
        <v>48</v>
      </c>
      <c r="C906">
        <v>2016</v>
      </c>
      <c r="D906" s="1">
        <v>511675</v>
      </c>
      <c r="E906" s="1">
        <v>383700</v>
      </c>
      <c r="F906" s="1">
        <v>42655</v>
      </c>
      <c r="G906" s="1">
        <v>7060</v>
      </c>
      <c r="H906" s="1">
        <v>2540</v>
      </c>
      <c r="I906" s="1">
        <v>1320</v>
      </c>
      <c r="J906">
        <v>410</v>
      </c>
      <c r="K906" s="1">
        <v>10735</v>
      </c>
      <c r="L906" s="1">
        <v>1560</v>
      </c>
      <c r="M906" s="1">
        <v>1765</v>
      </c>
      <c r="N906" s="1">
        <v>1235</v>
      </c>
      <c r="O906">
        <v>20</v>
      </c>
      <c r="P906" s="1">
        <v>7090</v>
      </c>
      <c r="Q906" s="1">
        <v>12280</v>
      </c>
      <c r="R906">
        <v>255</v>
      </c>
      <c r="S906" s="1">
        <v>1585</v>
      </c>
      <c r="T906" s="1">
        <v>3880</v>
      </c>
      <c r="U906" s="1">
        <v>33575</v>
      </c>
      <c r="V906" t="s">
        <v>23</v>
      </c>
    </row>
    <row r="907" spans="1:22" hidden="1" x14ac:dyDescent="0.35">
      <c r="A907" t="s">
        <v>49</v>
      </c>
      <c r="B907" t="s">
        <v>48</v>
      </c>
      <c r="C907">
        <v>2016</v>
      </c>
      <c r="D907">
        <v>30</v>
      </c>
      <c r="E907">
        <v>30</v>
      </c>
      <c r="F907">
        <v>0</v>
      </c>
      <c r="G907">
        <v>0</v>
      </c>
      <c r="H907">
        <v>0</v>
      </c>
      <c r="I907">
        <v>0</v>
      </c>
      <c r="J907">
        <v>0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0</v>
      </c>
      <c r="S907">
        <v>0</v>
      </c>
      <c r="T907">
        <v>0</v>
      </c>
      <c r="U907">
        <v>0</v>
      </c>
      <c r="V907" t="s">
        <v>23</v>
      </c>
    </row>
    <row r="908" spans="1:22" hidden="1" x14ac:dyDescent="0.35">
      <c r="A908" t="s">
        <v>50</v>
      </c>
      <c r="B908" t="s">
        <v>48</v>
      </c>
      <c r="C908">
        <v>2016</v>
      </c>
      <c r="D908">
        <v>235</v>
      </c>
      <c r="E908">
        <v>65</v>
      </c>
      <c r="F908">
        <v>60</v>
      </c>
      <c r="G908">
        <v>0</v>
      </c>
      <c r="H908">
        <v>90</v>
      </c>
      <c r="I908">
        <v>0</v>
      </c>
      <c r="J908">
        <v>0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0</v>
      </c>
      <c r="S908">
        <v>0</v>
      </c>
      <c r="T908">
        <v>15</v>
      </c>
      <c r="U908">
        <v>0</v>
      </c>
      <c r="V908" t="s">
        <v>23</v>
      </c>
    </row>
    <row r="909" spans="1:22" hidden="1" x14ac:dyDescent="0.35">
      <c r="A909" t="s">
        <v>51</v>
      </c>
      <c r="B909" t="s">
        <v>48</v>
      </c>
      <c r="C909">
        <v>2016</v>
      </c>
      <c r="D909">
        <v>200</v>
      </c>
      <c r="E909">
        <v>150</v>
      </c>
      <c r="F909">
        <v>20</v>
      </c>
      <c r="G909">
        <v>0</v>
      </c>
      <c r="H909">
        <v>0</v>
      </c>
      <c r="I909">
        <v>0</v>
      </c>
      <c r="J909">
        <v>0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0</v>
      </c>
      <c r="S909">
        <v>0</v>
      </c>
      <c r="T909">
        <v>30</v>
      </c>
      <c r="U909">
        <v>0</v>
      </c>
      <c r="V909" t="s">
        <v>23</v>
      </c>
    </row>
    <row r="910" spans="1:22" hidden="1" x14ac:dyDescent="0.35">
      <c r="A910" t="s">
        <v>52</v>
      </c>
      <c r="B910" t="s">
        <v>48</v>
      </c>
      <c r="C910">
        <v>2016</v>
      </c>
      <c r="D910">
        <v>415</v>
      </c>
      <c r="E910">
        <v>260</v>
      </c>
      <c r="F910">
        <v>0</v>
      </c>
      <c r="G910">
        <v>0</v>
      </c>
      <c r="H910">
        <v>0</v>
      </c>
      <c r="I910">
        <v>0</v>
      </c>
      <c r="J910">
        <v>0</v>
      </c>
      <c r="K910">
        <v>40</v>
      </c>
      <c r="L910">
        <v>0</v>
      </c>
      <c r="M910">
        <v>0</v>
      </c>
      <c r="N910">
        <v>65</v>
      </c>
      <c r="O910">
        <v>0</v>
      </c>
      <c r="P910">
        <v>25</v>
      </c>
      <c r="Q910">
        <v>25</v>
      </c>
      <c r="R910">
        <v>0</v>
      </c>
      <c r="S910">
        <v>0</v>
      </c>
      <c r="T910">
        <v>0</v>
      </c>
      <c r="U910">
        <v>0</v>
      </c>
      <c r="V910" t="s">
        <v>23</v>
      </c>
    </row>
    <row r="911" spans="1:22" hidden="1" x14ac:dyDescent="0.35">
      <c r="A911" t="s">
        <v>53</v>
      </c>
      <c r="B911" t="s">
        <v>48</v>
      </c>
      <c r="C911">
        <v>2016</v>
      </c>
      <c r="D911" s="1">
        <v>8740</v>
      </c>
      <c r="E911" s="1">
        <v>6980</v>
      </c>
      <c r="F911">
        <v>980</v>
      </c>
      <c r="G911">
        <v>225</v>
      </c>
      <c r="H911">
        <v>75</v>
      </c>
      <c r="I911">
        <v>100</v>
      </c>
      <c r="J911">
        <v>170</v>
      </c>
      <c r="K911">
        <v>105</v>
      </c>
      <c r="L911">
        <v>0</v>
      </c>
      <c r="M911">
        <v>0</v>
      </c>
      <c r="N911">
        <v>40</v>
      </c>
      <c r="O911">
        <v>0</v>
      </c>
      <c r="P911">
        <v>0</v>
      </c>
      <c r="Q911">
        <v>20</v>
      </c>
      <c r="R911">
        <v>0</v>
      </c>
      <c r="S911">
        <v>25</v>
      </c>
      <c r="T911">
        <v>20</v>
      </c>
      <c r="U911">
        <v>0</v>
      </c>
      <c r="V911" t="s">
        <v>23</v>
      </c>
    </row>
    <row r="912" spans="1:22" hidden="1" x14ac:dyDescent="0.35">
      <c r="A912" t="s">
        <v>54</v>
      </c>
      <c r="B912" t="s">
        <v>48</v>
      </c>
      <c r="C912">
        <v>2016</v>
      </c>
      <c r="D912">
        <v>135</v>
      </c>
      <c r="E912">
        <v>80</v>
      </c>
      <c r="F912">
        <v>55</v>
      </c>
      <c r="G912">
        <v>0</v>
      </c>
      <c r="H912">
        <v>0</v>
      </c>
      <c r="I912">
        <v>0</v>
      </c>
      <c r="J912">
        <v>0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0</v>
      </c>
      <c r="S912">
        <v>0</v>
      </c>
      <c r="T912">
        <v>0</v>
      </c>
      <c r="U912">
        <v>0</v>
      </c>
      <c r="V912" t="s">
        <v>23</v>
      </c>
    </row>
    <row r="913" spans="1:22" hidden="1" x14ac:dyDescent="0.35">
      <c r="A913" t="s">
        <v>55</v>
      </c>
      <c r="B913" t="s">
        <v>48</v>
      </c>
      <c r="C913">
        <v>2016</v>
      </c>
      <c r="D913">
        <v>215</v>
      </c>
      <c r="E913">
        <v>190</v>
      </c>
      <c r="F913">
        <v>0</v>
      </c>
      <c r="G913">
        <v>0</v>
      </c>
      <c r="H913">
        <v>0</v>
      </c>
      <c r="I913">
        <v>0</v>
      </c>
      <c r="J913">
        <v>0</v>
      </c>
      <c r="K913">
        <v>10</v>
      </c>
      <c r="L913">
        <v>0</v>
      </c>
      <c r="M913">
        <v>0</v>
      </c>
      <c r="N913">
        <v>10</v>
      </c>
      <c r="O913">
        <v>0</v>
      </c>
      <c r="P913">
        <v>0</v>
      </c>
      <c r="Q913">
        <v>0</v>
      </c>
      <c r="R913">
        <v>0</v>
      </c>
      <c r="S913">
        <v>0</v>
      </c>
      <c r="T913">
        <v>0</v>
      </c>
      <c r="U913">
        <v>0</v>
      </c>
      <c r="V913" t="s">
        <v>23</v>
      </c>
    </row>
    <row r="914" spans="1:22" hidden="1" x14ac:dyDescent="0.35">
      <c r="A914" t="s">
        <v>56</v>
      </c>
      <c r="B914" t="s">
        <v>48</v>
      </c>
      <c r="C914">
        <v>2016</v>
      </c>
      <c r="D914">
        <v>25</v>
      </c>
      <c r="E914">
        <v>25</v>
      </c>
      <c r="F914">
        <v>0</v>
      </c>
      <c r="G914">
        <v>0</v>
      </c>
      <c r="H914">
        <v>0</v>
      </c>
      <c r="I914">
        <v>0</v>
      </c>
      <c r="J914">
        <v>0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0</v>
      </c>
      <c r="S914">
        <v>0</v>
      </c>
      <c r="T914">
        <v>0</v>
      </c>
      <c r="U914">
        <v>0</v>
      </c>
      <c r="V914" t="s">
        <v>23</v>
      </c>
    </row>
    <row r="915" spans="1:22" hidden="1" x14ac:dyDescent="0.35">
      <c r="A915" t="s">
        <v>57</v>
      </c>
      <c r="B915" t="s">
        <v>48</v>
      </c>
      <c r="C915">
        <v>2016</v>
      </c>
      <c r="D915">
        <v>330</v>
      </c>
      <c r="E915">
        <v>310</v>
      </c>
      <c r="F915">
        <v>15</v>
      </c>
      <c r="G915">
        <v>0</v>
      </c>
      <c r="H915">
        <v>0</v>
      </c>
      <c r="I915">
        <v>0</v>
      </c>
      <c r="J915">
        <v>0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0</v>
      </c>
      <c r="S915">
        <v>0</v>
      </c>
      <c r="T915">
        <v>10</v>
      </c>
      <c r="U915">
        <v>0</v>
      </c>
      <c r="V915" t="s">
        <v>23</v>
      </c>
    </row>
    <row r="916" spans="1:22" hidden="1" x14ac:dyDescent="0.35">
      <c r="A916" t="s">
        <v>58</v>
      </c>
      <c r="B916" t="s">
        <v>48</v>
      </c>
      <c r="C916">
        <v>2016</v>
      </c>
      <c r="D916">
        <v>150</v>
      </c>
      <c r="E916">
        <v>150</v>
      </c>
      <c r="F916">
        <v>0</v>
      </c>
      <c r="G916">
        <v>0</v>
      </c>
      <c r="H916">
        <v>0</v>
      </c>
      <c r="I916">
        <v>0</v>
      </c>
      <c r="J916">
        <v>0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0</v>
      </c>
      <c r="S916">
        <v>0</v>
      </c>
      <c r="T916">
        <v>0</v>
      </c>
      <c r="U916">
        <v>0</v>
      </c>
      <c r="V916" t="s">
        <v>23</v>
      </c>
    </row>
    <row r="917" spans="1:22" hidden="1" x14ac:dyDescent="0.35">
      <c r="A917" t="s">
        <v>59</v>
      </c>
      <c r="B917" t="s">
        <v>48</v>
      </c>
      <c r="C917">
        <v>2016</v>
      </c>
      <c r="D917">
        <v>250</v>
      </c>
      <c r="E917">
        <v>250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0</v>
      </c>
      <c r="S917">
        <v>0</v>
      </c>
      <c r="T917">
        <v>0</v>
      </c>
      <c r="U917">
        <v>0</v>
      </c>
      <c r="V917" t="s">
        <v>23</v>
      </c>
    </row>
    <row r="918" spans="1:22" hidden="1" x14ac:dyDescent="0.35">
      <c r="A918" t="s">
        <v>61</v>
      </c>
      <c r="B918" t="s">
        <v>48</v>
      </c>
      <c r="C918">
        <v>2016</v>
      </c>
      <c r="D918">
        <v>20</v>
      </c>
      <c r="E918">
        <v>20</v>
      </c>
      <c r="F918">
        <v>0</v>
      </c>
      <c r="G918">
        <v>0</v>
      </c>
      <c r="H918">
        <v>0</v>
      </c>
      <c r="I918">
        <v>0</v>
      </c>
      <c r="J918">
        <v>0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0</v>
      </c>
      <c r="S918">
        <v>0</v>
      </c>
      <c r="T918">
        <v>0</v>
      </c>
      <c r="U918">
        <v>0</v>
      </c>
      <c r="V918" t="s">
        <v>23</v>
      </c>
    </row>
    <row r="919" spans="1:22" hidden="1" x14ac:dyDescent="0.35">
      <c r="A919" t="s">
        <v>62</v>
      </c>
      <c r="B919" t="s">
        <v>48</v>
      </c>
      <c r="C919">
        <v>2016</v>
      </c>
      <c r="D919" s="1">
        <v>5575</v>
      </c>
      <c r="E919" s="1">
        <v>4800</v>
      </c>
      <c r="F919">
        <v>280</v>
      </c>
      <c r="G919">
        <v>135</v>
      </c>
      <c r="H919">
        <v>15</v>
      </c>
      <c r="I919">
        <v>0</v>
      </c>
      <c r="J919">
        <v>60</v>
      </c>
      <c r="K919">
        <v>50</v>
      </c>
      <c r="L919">
        <v>0</v>
      </c>
      <c r="M919">
        <v>25</v>
      </c>
      <c r="N919">
        <v>65</v>
      </c>
      <c r="O919">
        <v>40</v>
      </c>
      <c r="P919">
        <v>10</v>
      </c>
      <c r="Q919">
        <v>20</v>
      </c>
      <c r="R919">
        <v>0</v>
      </c>
      <c r="S919">
        <v>25</v>
      </c>
      <c r="T919">
        <v>55</v>
      </c>
      <c r="U919">
        <v>0</v>
      </c>
      <c r="V919" t="s">
        <v>23</v>
      </c>
    </row>
    <row r="920" spans="1:22" hidden="1" x14ac:dyDescent="0.35">
      <c r="A920" t="s">
        <v>63</v>
      </c>
      <c r="B920" t="s">
        <v>48</v>
      </c>
      <c r="C920">
        <v>2016</v>
      </c>
      <c r="D920">
        <v>265</v>
      </c>
      <c r="E920">
        <v>220</v>
      </c>
      <c r="F920">
        <v>40</v>
      </c>
      <c r="G920">
        <v>0</v>
      </c>
      <c r="H920">
        <v>0</v>
      </c>
      <c r="I920">
        <v>0</v>
      </c>
      <c r="J920">
        <v>0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0</v>
      </c>
      <c r="S920">
        <v>0</v>
      </c>
      <c r="T920">
        <v>0</v>
      </c>
      <c r="U920">
        <v>0</v>
      </c>
      <c r="V920" t="s">
        <v>23</v>
      </c>
    </row>
    <row r="921" spans="1:22" hidden="1" x14ac:dyDescent="0.35">
      <c r="A921" t="s">
        <v>64</v>
      </c>
      <c r="B921" t="s">
        <v>48</v>
      </c>
      <c r="C921">
        <v>2016</v>
      </c>
      <c r="D921" s="1">
        <v>1365</v>
      </c>
      <c r="E921" s="1">
        <v>1125</v>
      </c>
      <c r="F921">
        <v>120</v>
      </c>
      <c r="G921">
        <v>4</v>
      </c>
      <c r="H921">
        <v>40</v>
      </c>
      <c r="I921">
        <v>0</v>
      </c>
      <c r="J921">
        <v>30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0</v>
      </c>
      <c r="S921">
        <v>0</v>
      </c>
      <c r="T921">
        <v>50</v>
      </c>
      <c r="U921">
        <v>0</v>
      </c>
      <c r="V921" t="s">
        <v>23</v>
      </c>
    </row>
    <row r="922" spans="1:22" hidden="1" x14ac:dyDescent="0.35">
      <c r="A922" t="s">
        <v>65</v>
      </c>
      <c r="B922" t="s">
        <v>48</v>
      </c>
      <c r="C922">
        <v>2016</v>
      </c>
      <c r="D922" s="1">
        <v>3055</v>
      </c>
      <c r="E922" s="1">
        <v>2320</v>
      </c>
      <c r="F922">
        <v>355</v>
      </c>
      <c r="G922">
        <v>115</v>
      </c>
      <c r="H922">
        <v>30</v>
      </c>
      <c r="I922">
        <v>10</v>
      </c>
      <c r="J922">
        <v>10</v>
      </c>
      <c r="K922">
        <v>215</v>
      </c>
      <c r="L922">
        <v>0</v>
      </c>
      <c r="M922">
        <v>0</v>
      </c>
      <c r="N922">
        <v>0</v>
      </c>
      <c r="O922">
        <v>0</v>
      </c>
      <c r="P922">
        <v>0</v>
      </c>
      <c r="Q922">
        <v>0</v>
      </c>
      <c r="R922">
        <v>0</v>
      </c>
      <c r="S922">
        <v>0</v>
      </c>
      <c r="T922">
        <v>0</v>
      </c>
      <c r="U922">
        <v>0</v>
      </c>
      <c r="V922" t="s">
        <v>23</v>
      </c>
    </row>
    <row r="923" spans="1:22" hidden="1" x14ac:dyDescent="0.35">
      <c r="A923" t="s">
        <v>66</v>
      </c>
      <c r="B923" t="s">
        <v>48</v>
      </c>
      <c r="C923">
        <v>2016</v>
      </c>
      <c r="D923">
        <v>80</v>
      </c>
      <c r="E923">
        <v>80</v>
      </c>
      <c r="F923">
        <v>0</v>
      </c>
      <c r="G923">
        <v>0</v>
      </c>
      <c r="H923">
        <v>0</v>
      </c>
      <c r="I923">
        <v>0</v>
      </c>
      <c r="J923">
        <v>0</v>
      </c>
      <c r="K923">
        <v>0</v>
      </c>
      <c r="L923">
        <v>0</v>
      </c>
      <c r="M923">
        <v>0</v>
      </c>
      <c r="N923">
        <v>0</v>
      </c>
      <c r="O923">
        <v>0</v>
      </c>
      <c r="P923">
        <v>0</v>
      </c>
      <c r="Q923">
        <v>0</v>
      </c>
      <c r="R923">
        <v>0</v>
      </c>
      <c r="S923">
        <v>0</v>
      </c>
      <c r="T923">
        <v>0</v>
      </c>
      <c r="U923">
        <v>0</v>
      </c>
      <c r="V923" t="s">
        <v>23</v>
      </c>
    </row>
    <row r="924" spans="1:22" hidden="1" x14ac:dyDescent="0.35">
      <c r="A924" t="s">
        <v>67</v>
      </c>
      <c r="B924" t="s">
        <v>48</v>
      </c>
      <c r="C924">
        <v>2016</v>
      </c>
      <c r="D924">
        <v>4</v>
      </c>
      <c r="E924">
        <v>4</v>
      </c>
      <c r="F924">
        <v>0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0</v>
      </c>
      <c r="M924">
        <v>0</v>
      </c>
      <c r="N924">
        <v>0</v>
      </c>
      <c r="O924">
        <v>0</v>
      </c>
      <c r="P924">
        <v>0</v>
      </c>
      <c r="Q924">
        <v>0</v>
      </c>
      <c r="R924">
        <v>0</v>
      </c>
      <c r="S924">
        <v>0</v>
      </c>
      <c r="T924">
        <v>0</v>
      </c>
      <c r="U924">
        <v>0</v>
      </c>
      <c r="V924" t="s">
        <v>23</v>
      </c>
    </row>
    <row r="925" spans="1:22" hidden="1" x14ac:dyDescent="0.35">
      <c r="A925" t="s">
        <v>68</v>
      </c>
      <c r="B925" t="s">
        <v>48</v>
      </c>
      <c r="C925">
        <v>2016</v>
      </c>
      <c r="D925">
        <v>40</v>
      </c>
      <c r="E925">
        <v>40</v>
      </c>
      <c r="F925">
        <v>0</v>
      </c>
      <c r="G925">
        <v>0</v>
      </c>
      <c r="H925">
        <v>0</v>
      </c>
      <c r="I925">
        <v>0</v>
      </c>
      <c r="J925">
        <v>0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0</v>
      </c>
      <c r="S925">
        <v>0</v>
      </c>
      <c r="T925">
        <v>0</v>
      </c>
      <c r="U925">
        <v>0</v>
      </c>
      <c r="V925" t="s">
        <v>23</v>
      </c>
    </row>
    <row r="926" spans="1:22" hidden="1" x14ac:dyDescent="0.35">
      <c r="A926" t="s">
        <v>69</v>
      </c>
      <c r="B926" t="s">
        <v>48</v>
      </c>
      <c r="C926">
        <v>2016</v>
      </c>
      <c r="D926">
        <v>170</v>
      </c>
      <c r="E926">
        <v>170</v>
      </c>
      <c r="F926">
        <v>0</v>
      </c>
      <c r="G926">
        <v>0</v>
      </c>
      <c r="H926">
        <v>0</v>
      </c>
      <c r="I926">
        <v>0</v>
      </c>
      <c r="J926">
        <v>0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0</v>
      </c>
      <c r="S926">
        <v>0</v>
      </c>
      <c r="T926">
        <v>0</v>
      </c>
      <c r="U926">
        <v>0</v>
      </c>
      <c r="V926" t="s">
        <v>23</v>
      </c>
    </row>
    <row r="927" spans="1:22" hidden="1" x14ac:dyDescent="0.35">
      <c r="A927" t="s">
        <v>70</v>
      </c>
      <c r="B927" t="s">
        <v>48</v>
      </c>
      <c r="C927">
        <v>2016</v>
      </c>
      <c r="D927">
        <v>45</v>
      </c>
      <c r="E927">
        <v>45</v>
      </c>
      <c r="F927">
        <v>0</v>
      </c>
      <c r="G927">
        <v>0</v>
      </c>
      <c r="H927">
        <v>0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0</v>
      </c>
      <c r="S927">
        <v>0</v>
      </c>
      <c r="T927">
        <v>0</v>
      </c>
      <c r="U927">
        <v>0</v>
      </c>
      <c r="V927" t="s">
        <v>23</v>
      </c>
    </row>
    <row r="928" spans="1:22" hidden="1" x14ac:dyDescent="0.35">
      <c r="A928" t="s">
        <v>71</v>
      </c>
      <c r="B928" t="s">
        <v>48</v>
      </c>
      <c r="C928">
        <v>2016</v>
      </c>
      <c r="D928" s="1">
        <v>22530</v>
      </c>
      <c r="E928" s="1">
        <v>17950</v>
      </c>
      <c r="F928" s="1">
        <v>2340</v>
      </c>
      <c r="G928">
        <v>340</v>
      </c>
      <c r="H928">
        <v>140</v>
      </c>
      <c r="I928">
        <v>55</v>
      </c>
      <c r="J928">
        <v>4</v>
      </c>
      <c r="K928">
        <v>975</v>
      </c>
      <c r="L928">
        <v>30</v>
      </c>
      <c r="M928">
        <v>0</v>
      </c>
      <c r="N928">
        <v>90</v>
      </c>
      <c r="O928">
        <v>0</v>
      </c>
      <c r="P928">
        <v>505</v>
      </c>
      <c r="Q928">
        <v>60</v>
      </c>
      <c r="R928">
        <v>10</v>
      </c>
      <c r="S928">
        <v>30</v>
      </c>
      <c r="T928">
        <v>15</v>
      </c>
      <c r="U928">
        <v>0</v>
      </c>
      <c r="V928" t="s">
        <v>23</v>
      </c>
    </row>
    <row r="929" spans="1:22" hidden="1" x14ac:dyDescent="0.35">
      <c r="A929" t="s">
        <v>72</v>
      </c>
      <c r="B929" t="s">
        <v>48</v>
      </c>
      <c r="C929">
        <v>2016</v>
      </c>
      <c r="D929" s="1">
        <v>2620</v>
      </c>
      <c r="E929" s="1">
        <v>2195</v>
      </c>
      <c r="F929">
        <v>275</v>
      </c>
      <c r="G929">
        <v>20</v>
      </c>
      <c r="H929">
        <v>10</v>
      </c>
      <c r="I929">
        <v>4</v>
      </c>
      <c r="J929">
        <v>0</v>
      </c>
      <c r="K929">
        <v>95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0</v>
      </c>
      <c r="S929">
        <v>4</v>
      </c>
      <c r="T929">
        <v>15</v>
      </c>
      <c r="U929">
        <v>0</v>
      </c>
      <c r="V929" t="s">
        <v>23</v>
      </c>
    </row>
    <row r="930" spans="1:22" hidden="1" x14ac:dyDescent="0.35">
      <c r="A930" t="s">
        <v>22</v>
      </c>
      <c r="B930" t="s">
        <v>49</v>
      </c>
      <c r="C930">
        <v>2016</v>
      </c>
      <c r="D930">
        <v>70</v>
      </c>
      <c r="E930">
        <v>60</v>
      </c>
      <c r="F930">
        <v>10</v>
      </c>
      <c r="G930">
        <v>0</v>
      </c>
      <c r="H930">
        <v>0</v>
      </c>
      <c r="I930">
        <v>0</v>
      </c>
      <c r="J930">
        <v>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0</v>
      </c>
      <c r="S930">
        <v>0</v>
      </c>
      <c r="T930">
        <v>0</v>
      </c>
      <c r="U930">
        <v>0</v>
      </c>
      <c r="V930" t="s">
        <v>23</v>
      </c>
    </row>
    <row r="931" spans="1:22" hidden="1" x14ac:dyDescent="0.35">
      <c r="A931" t="s">
        <v>30</v>
      </c>
      <c r="B931" t="s">
        <v>49</v>
      </c>
      <c r="C931">
        <v>2016</v>
      </c>
      <c r="D931">
        <v>45</v>
      </c>
      <c r="E931">
        <v>45</v>
      </c>
      <c r="F931">
        <v>0</v>
      </c>
      <c r="G931">
        <v>0</v>
      </c>
      <c r="H931">
        <v>0</v>
      </c>
      <c r="I931">
        <v>0</v>
      </c>
      <c r="J931">
        <v>0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0</v>
      </c>
      <c r="S931">
        <v>0</v>
      </c>
      <c r="T931">
        <v>0</v>
      </c>
      <c r="U931">
        <v>0</v>
      </c>
      <c r="V931" t="s">
        <v>23</v>
      </c>
    </row>
    <row r="932" spans="1:22" hidden="1" x14ac:dyDescent="0.35">
      <c r="A932" t="s">
        <v>78</v>
      </c>
      <c r="B932" t="s">
        <v>49</v>
      </c>
      <c r="C932">
        <v>2016</v>
      </c>
      <c r="D932">
        <v>15</v>
      </c>
      <c r="E932">
        <v>15</v>
      </c>
      <c r="F932">
        <v>0</v>
      </c>
      <c r="G932">
        <v>0</v>
      </c>
      <c r="H932">
        <v>0</v>
      </c>
      <c r="I932">
        <v>0</v>
      </c>
      <c r="J932">
        <v>0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0</v>
      </c>
      <c r="S932">
        <v>0</v>
      </c>
      <c r="T932">
        <v>0</v>
      </c>
      <c r="U932">
        <v>0</v>
      </c>
      <c r="V932" t="s">
        <v>23</v>
      </c>
    </row>
    <row r="933" spans="1:22" hidden="1" x14ac:dyDescent="0.35">
      <c r="A933" t="s">
        <v>33</v>
      </c>
      <c r="B933" t="s">
        <v>49</v>
      </c>
      <c r="C933">
        <v>2016</v>
      </c>
      <c r="D933">
        <v>15</v>
      </c>
      <c r="E933">
        <v>15</v>
      </c>
      <c r="F933">
        <v>0</v>
      </c>
      <c r="G933">
        <v>0</v>
      </c>
      <c r="H933">
        <v>0</v>
      </c>
      <c r="I933">
        <v>0</v>
      </c>
      <c r="J933">
        <v>0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0</v>
      </c>
      <c r="S933">
        <v>0</v>
      </c>
      <c r="T933">
        <v>0</v>
      </c>
      <c r="U933">
        <v>0</v>
      </c>
      <c r="V933" t="s">
        <v>23</v>
      </c>
    </row>
    <row r="934" spans="1:22" hidden="1" x14ac:dyDescent="0.35">
      <c r="A934" t="s">
        <v>36</v>
      </c>
      <c r="B934" t="s">
        <v>49</v>
      </c>
      <c r="C934">
        <v>2016</v>
      </c>
      <c r="D934">
        <v>35</v>
      </c>
      <c r="E934">
        <v>35</v>
      </c>
      <c r="F934">
        <v>0</v>
      </c>
      <c r="G934">
        <v>0</v>
      </c>
      <c r="H934">
        <v>0</v>
      </c>
      <c r="I934">
        <v>0</v>
      </c>
      <c r="J934">
        <v>0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0</v>
      </c>
      <c r="S934">
        <v>0</v>
      </c>
      <c r="T934">
        <v>0</v>
      </c>
      <c r="U934">
        <v>0</v>
      </c>
      <c r="V934" t="s">
        <v>23</v>
      </c>
    </row>
    <row r="935" spans="1:22" hidden="1" x14ac:dyDescent="0.35">
      <c r="A935" t="s">
        <v>37</v>
      </c>
      <c r="B935" t="s">
        <v>49</v>
      </c>
      <c r="C935">
        <v>2016</v>
      </c>
      <c r="D935">
        <v>50</v>
      </c>
      <c r="E935">
        <v>15</v>
      </c>
      <c r="F935">
        <v>35</v>
      </c>
      <c r="G935">
        <v>0</v>
      </c>
      <c r="H935">
        <v>0</v>
      </c>
      <c r="I935">
        <v>0</v>
      </c>
      <c r="J935">
        <v>0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0</v>
      </c>
      <c r="S935">
        <v>0</v>
      </c>
      <c r="T935">
        <v>0</v>
      </c>
      <c r="U935">
        <v>0</v>
      </c>
      <c r="V935" t="s">
        <v>23</v>
      </c>
    </row>
    <row r="936" spans="1:22" hidden="1" x14ac:dyDescent="0.35">
      <c r="A936" t="s">
        <v>41</v>
      </c>
      <c r="B936" t="s">
        <v>49</v>
      </c>
      <c r="C936">
        <v>2016</v>
      </c>
      <c r="D936">
        <v>690</v>
      </c>
      <c r="E936">
        <v>435</v>
      </c>
      <c r="F936">
        <v>85</v>
      </c>
      <c r="G936">
        <v>10</v>
      </c>
      <c r="H936">
        <v>25</v>
      </c>
      <c r="I936">
        <v>105</v>
      </c>
      <c r="J936">
        <v>0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0</v>
      </c>
      <c r="S936">
        <v>20</v>
      </c>
      <c r="T936">
        <v>15</v>
      </c>
      <c r="U936">
        <v>0</v>
      </c>
      <c r="V936" t="s">
        <v>23</v>
      </c>
    </row>
    <row r="937" spans="1:22" hidden="1" x14ac:dyDescent="0.35">
      <c r="A937" t="s">
        <v>42</v>
      </c>
      <c r="B937" t="s">
        <v>49</v>
      </c>
      <c r="C937">
        <v>2016</v>
      </c>
      <c r="D937" s="1">
        <v>1725</v>
      </c>
      <c r="E937" s="1">
        <v>1295</v>
      </c>
      <c r="F937">
        <v>130</v>
      </c>
      <c r="G937">
        <v>60</v>
      </c>
      <c r="H937">
        <v>120</v>
      </c>
      <c r="I937">
        <v>25</v>
      </c>
      <c r="J937">
        <v>0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0</v>
      </c>
      <c r="S937">
        <v>10</v>
      </c>
      <c r="T937">
        <v>80</v>
      </c>
      <c r="U937">
        <v>0</v>
      </c>
      <c r="V937" t="s">
        <v>23</v>
      </c>
    </row>
    <row r="938" spans="1:22" hidden="1" x14ac:dyDescent="0.35">
      <c r="A938" t="s">
        <v>47</v>
      </c>
      <c r="B938" t="s">
        <v>49</v>
      </c>
      <c r="C938">
        <v>2016</v>
      </c>
      <c r="D938">
        <v>85</v>
      </c>
      <c r="E938">
        <v>35</v>
      </c>
      <c r="F938">
        <v>0</v>
      </c>
      <c r="G938">
        <v>25</v>
      </c>
      <c r="H938">
        <v>0</v>
      </c>
      <c r="I938">
        <v>0</v>
      </c>
      <c r="J938">
        <v>0</v>
      </c>
      <c r="K938">
        <v>0</v>
      </c>
      <c r="L938">
        <v>0</v>
      </c>
      <c r="M938">
        <v>0</v>
      </c>
      <c r="N938">
        <v>0</v>
      </c>
      <c r="O938">
        <v>0</v>
      </c>
      <c r="P938">
        <v>0</v>
      </c>
      <c r="Q938">
        <v>0</v>
      </c>
      <c r="R938">
        <v>0</v>
      </c>
      <c r="S938">
        <v>0</v>
      </c>
      <c r="T938">
        <v>25</v>
      </c>
      <c r="U938">
        <v>0</v>
      </c>
      <c r="V938" t="s">
        <v>23</v>
      </c>
    </row>
    <row r="939" spans="1:22" hidden="1" x14ac:dyDescent="0.35">
      <c r="A939" t="s">
        <v>49</v>
      </c>
      <c r="B939" t="s">
        <v>49</v>
      </c>
      <c r="C939">
        <v>2016</v>
      </c>
      <c r="D939" s="1">
        <v>11970</v>
      </c>
      <c r="E939" s="1">
        <v>9200</v>
      </c>
      <c r="F939" s="1">
        <v>1000</v>
      </c>
      <c r="G939">
        <v>295</v>
      </c>
      <c r="H939">
        <v>35</v>
      </c>
      <c r="I939">
        <v>35</v>
      </c>
      <c r="J939">
        <v>4</v>
      </c>
      <c r="K939">
        <v>30</v>
      </c>
      <c r="L939">
        <v>0</v>
      </c>
      <c r="M939">
        <v>0</v>
      </c>
      <c r="N939">
        <v>4</v>
      </c>
      <c r="O939">
        <v>0</v>
      </c>
      <c r="P939">
        <v>95</v>
      </c>
      <c r="Q939">
        <v>365</v>
      </c>
      <c r="R939">
        <v>0</v>
      </c>
      <c r="S939">
        <v>0</v>
      </c>
      <c r="T939">
        <v>105</v>
      </c>
      <c r="U939">
        <v>805</v>
      </c>
      <c r="V939" t="s">
        <v>23</v>
      </c>
    </row>
    <row r="940" spans="1:22" hidden="1" x14ac:dyDescent="0.35">
      <c r="A940" t="s">
        <v>50</v>
      </c>
      <c r="B940" t="s">
        <v>49</v>
      </c>
      <c r="C940">
        <v>2016</v>
      </c>
      <c r="D940">
        <v>55</v>
      </c>
      <c r="E940">
        <v>40</v>
      </c>
      <c r="F940">
        <v>10</v>
      </c>
      <c r="G940">
        <v>0</v>
      </c>
      <c r="H940">
        <v>0</v>
      </c>
      <c r="I940">
        <v>0</v>
      </c>
      <c r="J940">
        <v>0</v>
      </c>
      <c r="K940">
        <v>0</v>
      </c>
      <c r="L940">
        <v>0</v>
      </c>
      <c r="M940">
        <v>0</v>
      </c>
      <c r="N940">
        <v>0</v>
      </c>
      <c r="O940">
        <v>0</v>
      </c>
      <c r="P940">
        <v>0</v>
      </c>
      <c r="Q940">
        <v>0</v>
      </c>
      <c r="R940">
        <v>0</v>
      </c>
      <c r="S940">
        <v>0</v>
      </c>
      <c r="T940">
        <v>4</v>
      </c>
      <c r="U940">
        <v>0</v>
      </c>
      <c r="V940" t="s">
        <v>23</v>
      </c>
    </row>
    <row r="941" spans="1:22" hidden="1" x14ac:dyDescent="0.35">
      <c r="A941" t="s">
        <v>52</v>
      </c>
      <c r="B941" t="s">
        <v>49</v>
      </c>
      <c r="C941">
        <v>2016</v>
      </c>
      <c r="D941">
        <v>30</v>
      </c>
      <c r="E941">
        <v>15</v>
      </c>
      <c r="F941">
        <v>15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0</v>
      </c>
      <c r="S941">
        <v>0</v>
      </c>
      <c r="T941">
        <v>0</v>
      </c>
      <c r="U941">
        <v>0</v>
      </c>
      <c r="V941" t="s">
        <v>23</v>
      </c>
    </row>
    <row r="942" spans="1:22" hidden="1" x14ac:dyDescent="0.35">
      <c r="A942" t="s">
        <v>53</v>
      </c>
      <c r="B942" t="s">
        <v>49</v>
      </c>
      <c r="C942">
        <v>2016</v>
      </c>
      <c r="D942">
        <v>4</v>
      </c>
      <c r="E942">
        <v>4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0</v>
      </c>
      <c r="M942">
        <v>0</v>
      </c>
      <c r="N942">
        <v>0</v>
      </c>
      <c r="O942">
        <v>0</v>
      </c>
      <c r="P942">
        <v>0</v>
      </c>
      <c r="Q942">
        <v>0</v>
      </c>
      <c r="R942">
        <v>0</v>
      </c>
      <c r="S942">
        <v>0</v>
      </c>
      <c r="T942">
        <v>0</v>
      </c>
      <c r="U942">
        <v>0</v>
      </c>
      <c r="V942" t="s">
        <v>23</v>
      </c>
    </row>
    <row r="943" spans="1:22" hidden="1" x14ac:dyDescent="0.35">
      <c r="A943" t="s">
        <v>54</v>
      </c>
      <c r="B943" t="s">
        <v>49</v>
      </c>
      <c r="C943">
        <v>2016</v>
      </c>
      <c r="D943">
        <v>15</v>
      </c>
      <c r="E943">
        <v>15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0</v>
      </c>
      <c r="S943">
        <v>0</v>
      </c>
      <c r="T943">
        <v>0</v>
      </c>
      <c r="U943">
        <v>0</v>
      </c>
      <c r="V943" t="s">
        <v>23</v>
      </c>
    </row>
    <row r="944" spans="1:22" hidden="1" x14ac:dyDescent="0.35">
      <c r="A944" t="s">
        <v>55</v>
      </c>
      <c r="B944" t="s">
        <v>49</v>
      </c>
      <c r="C944">
        <v>2016</v>
      </c>
      <c r="D944">
        <v>25</v>
      </c>
      <c r="E944">
        <v>25</v>
      </c>
      <c r="F944">
        <v>0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0</v>
      </c>
      <c r="S944">
        <v>0</v>
      </c>
      <c r="T944">
        <v>0</v>
      </c>
      <c r="U944">
        <v>0</v>
      </c>
      <c r="V944" t="s">
        <v>23</v>
      </c>
    </row>
    <row r="945" spans="1:22" hidden="1" x14ac:dyDescent="0.35">
      <c r="A945" t="s">
        <v>57</v>
      </c>
      <c r="B945" t="s">
        <v>49</v>
      </c>
      <c r="C945">
        <v>2016</v>
      </c>
      <c r="D945" s="1">
        <v>1440</v>
      </c>
      <c r="E945" s="1">
        <v>1170</v>
      </c>
      <c r="F945">
        <v>115</v>
      </c>
      <c r="G945">
        <v>35</v>
      </c>
      <c r="H945">
        <v>60</v>
      </c>
      <c r="I945">
        <v>0</v>
      </c>
      <c r="J945">
        <v>4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4</v>
      </c>
      <c r="Q945">
        <v>15</v>
      </c>
      <c r="R945">
        <v>0</v>
      </c>
      <c r="S945">
        <v>0</v>
      </c>
      <c r="T945">
        <v>30</v>
      </c>
      <c r="U945">
        <v>0</v>
      </c>
      <c r="V945" t="s">
        <v>23</v>
      </c>
    </row>
    <row r="946" spans="1:22" hidden="1" x14ac:dyDescent="0.35">
      <c r="A946" t="s">
        <v>58</v>
      </c>
      <c r="B946" t="s">
        <v>49</v>
      </c>
      <c r="C946">
        <v>2016</v>
      </c>
      <c r="D946">
        <v>545</v>
      </c>
      <c r="E946">
        <v>385</v>
      </c>
      <c r="F946">
        <v>80</v>
      </c>
      <c r="G946">
        <v>0</v>
      </c>
      <c r="H946">
        <v>0</v>
      </c>
      <c r="I946">
        <v>0</v>
      </c>
      <c r="J946">
        <v>0</v>
      </c>
      <c r="K946">
        <v>0</v>
      </c>
      <c r="L946">
        <v>0</v>
      </c>
      <c r="M946">
        <v>0</v>
      </c>
      <c r="N946">
        <v>0</v>
      </c>
      <c r="O946">
        <v>0</v>
      </c>
      <c r="P946">
        <v>0</v>
      </c>
      <c r="Q946">
        <v>0</v>
      </c>
      <c r="R946">
        <v>0</v>
      </c>
      <c r="S946">
        <v>0</v>
      </c>
      <c r="T946">
        <v>80</v>
      </c>
      <c r="U946">
        <v>0</v>
      </c>
      <c r="V946" t="s">
        <v>23</v>
      </c>
    </row>
    <row r="947" spans="1:22" hidden="1" x14ac:dyDescent="0.35">
      <c r="A947" t="s">
        <v>63</v>
      </c>
      <c r="B947" t="s">
        <v>49</v>
      </c>
      <c r="C947">
        <v>2016</v>
      </c>
      <c r="D947">
        <v>25</v>
      </c>
      <c r="E947">
        <v>25</v>
      </c>
      <c r="F947">
        <v>0</v>
      </c>
      <c r="G947">
        <v>0</v>
      </c>
      <c r="H947">
        <v>0</v>
      </c>
      <c r="I947">
        <v>0</v>
      </c>
      <c r="J947">
        <v>0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0</v>
      </c>
      <c r="S947">
        <v>0</v>
      </c>
      <c r="T947">
        <v>0</v>
      </c>
      <c r="U947">
        <v>0</v>
      </c>
      <c r="V947" t="s">
        <v>23</v>
      </c>
    </row>
    <row r="948" spans="1:22" hidden="1" x14ac:dyDescent="0.35">
      <c r="A948" t="s">
        <v>64</v>
      </c>
      <c r="B948" t="s">
        <v>49</v>
      </c>
      <c r="C948">
        <v>2016</v>
      </c>
      <c r="D948">
        <v>40</v>
      </c>
      <c r="E948">
        <v>35</v>
      </c>
      <c r="F948">
        <v>4</v>
      </c>
      <c r="G948">
        <v>0</v>
      </c>
      <c r="H948">
        <v>0</v>
      </c>
      <c r="I948">
        <v>0</v>
      </c>
      <c r="J948">
        <v>0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0</v>
      </c>
      <c r="S948">
        <v>0</v>
      </c>
      <c r="T948">
        <v>0</v>
      </c>
      <c r="U948">
        <v>0</v>
      </c>
      <c r="V948" t="s">
        <v>23</v>
      </c>
    </row>
    <row r="949" spans="1:22" hidden="1" x14ac:dyDescent="0.35">
      <c r="A949" t="s">
        <v>68</v>
      </c>
      <c r="B949" t="s">
        <v>49</v>
      </c>
      <c r="C949">
        <v>2016</v>
      </c>
      <c r="D949">
        <v>15</v>
      </c>
      <c r="E949">
        <v>10</v>
      </c>
      <c r="F949">
        <v>0</v>
      </c>
      <c r="G949">
        <v>4</v>
      </c>
      <c r="H949">
        <v>0</v>
      </c>
      <c r="I949">
        <v>0</v>
      </c>
      <c r="J949">
        <v>0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0</v>
      </c>
      <c r="S949">
        <v>0</v>
      </c>
      <c r="T949">
        <v>0</v>
      </c>
      <c r="U949">
        <v>0</v>
      </c>
      <c r="V949" t="s">
        <v>23</v>
      </c>
    </row>
    <row r="950" spans="1:22" hidden="1" x14ac:dyDescent="0.35">
      <c r="A950" t="s">
        <v>22</v>
      </c>
      <c r="B950" t="s">
        <v>50</v>
      </c>
      <c r="C950">
        <v>2016</v>
      </c>
      <c r="D950">
        <v>60</v>
      </c>
      <c r="E950">
        <v>45</v>
      </c>
      <c r="F950">
        <v>15</v>
      </c>
      <c r="G950">
        <v>0</v>
      </c>
      <c r="H950">
        <v>0</v>
      </c>
      <c r="I950">
        <v>0</v>
      </c>
      <c r="J950">
        <v>0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0</v>
      </c>
      <c r="S950">
        <v>0</v>
      </c>
      <c r="T950">
        <v>0</v>
      </c>
      <c r="U950">
        <v>0</v>
      </c>
      <c r="V950" t="s">
        <v>23</v>
      </c>
    </row>
    <row r="951" spans="1:22" hidden="1" x14ac:dyDescent="0.35">
      <c r="A951" t="s">
        <v>25</v>
      </c>
      <c r="B951" t="s">
        <v>50</v>
      </c>
      <c r="C951">
        <v>2016</v>
      </c>
      <c r="D951">
        <v>4</v>
      </c>
      <c r="E951">
        <v>4</v>
      </c>
      <c r="F951">
        <v>0</v>
      </c>
      <c r="G951">
        <v>0</v>
      </c>
      <c r="H951">
        <v>0</v>
      </c>
      <c r="I951">
        <v>0</v>
      </c>
      <c r="J951">
        <v>0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0</v>
      </c>
      <c r="S951">
        <v>0</v>
      </c>
      <c r="T951">
        <v>0</v>
      </c>
      <c r="U951">
        <v>0</v>
      </c>
      <c r="V951" t="s">
        <v>23</v>
      </c>
    </row>
    <row r="952" spans="1:22" hidden="1" x14ac:dyDescent="0.35">
      <c r="A952" t="s">
        <v>28</v>
      </c>
      <c r="B952" t="s">
        <v>50</v>
      </c>
      <c r="C952">
        <v>2016</v>
      </c>
      <c r="D952">
        <v>105</v>
      </c>
      <c r="E952">
        <v>65</v>
      </c>
      <c r="F952">
        <v>15</v>
      </c>
      <c r="G952">
        <v>0</v>
      </c>
      <c r="H952">
        <v>0</v>
      </c>
      <c r="I952">
        <v>0</v>
      </c>
      <c r="J952">
        <v>0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0</v>
      </c>
      <c r="S952">
        <v>0</v>
      </c>
      <c r="T952">
        <v>20</v>
      </c>
      <c r="U952">
        <v>0</v>
      </c>
      <c r="V952" t="s">
        <v>23</v>
      </c>
    </row>
    <row r="953" spans="1:22" hidden="1" x14ac:dyDescent="0.35">
      <c r="A953" t="s">
        <v>29</v>
      </c>
      <c r="B953" t="s">
        <v>50</v>
      </c>
      <c r="C953">
        <v>2016</v>
      </c>
      <c r="D953">
        <v>45</v>
      </c>
      <c r="E953">
        <v>45</v>
      </c>
      <c r="F953">
        <v>0</v>
      </c>
      <c r="G953">
        <v>0</v>
      </c>
      <c r="H953">
        <v>0</v>
      </c>
      <c r="I953">
        <v>0</v>
      </c>
      <c r="J953">
        <v>0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0</v>
      </c>
      <c r="S953">
        <v>0</v>
      </c>
      <c r="T953">
        <v>0</v>
      </c>
      <c r="U953">
        <v>0</v>
      </c>
      <c r="V953" t="s">
        <v>23</v>
      </c>
    </row>
    <row r="954" spans="1:22" hidden="1" x14ac:dyDescent="0.35">
      <c r="A954" t="s">
        <v>30</v>
      </c>
      <c r="B954" t="s">
        <v>50</v>
      </c>
      <c r="C954">
        <v>2016</v>
      </c>
      <c r="D954">
        <v>25</v>
      </c>
      <c r="E954">
        <v>10</v>
      </c>
      <c r="F954">
        <v>4</v>
      </c>
      <c r="G954">
        <v>0</v>
      </c>
      <c r="H954">
        <v>0</v>
      </c>
      <c r="I954">
        <v>0</v>
      </c>
      <c r="J954">
        <v>0</v>
      </c>
      <c r="K954">
        <v>0</v>
      </c>
      <c r="L954">
        <v>0</v>
      </c>
      <c r="M954">
        <v>0</v>
      </c>
      <c r="N954">
        <v>0</v>
      </c>
      <c r="O954">
        <v>0</v>
      </c>
      <c r="P954">
        <v>0</v>
      </c>
      <c r="Q954">
        <v>0</v>
      </c>
      <c r="R954">
        <v>0</v>
      </c>
      <c r="S954">
        <v>0</v>
      </c>
      <c r="T954">
        <v>4</v>
      </c>
      <c r="U954">
        <v>0</v>
      </c>
      <c r="V954" t="s">
        <v>23</v>
      </c>
    </row>
    <row r="955" spans="1:22" hidden="1" x14ac:dyDescent="0.35">
      <c r="A955" t="s">
        <v>78</v>
      </c>
      <c r="B955" t="s">
        <v>50</v>
      </c>
      <c r="C955">
        <v>2016</v>
      </c>
      <c r="D955">
        <v>80</v>
      </c>
      <c r="E955">
        <v>75</v>
      </c>
      <c r="F955">
        <v>0</v>
      </c>
      <c r="G955">
        <v>4</v>
      </c>
      <c r="H955">
        <v>0</v>
      </c>
      <c r="I955">
        <v>0</v>
      </c>
      <c r="J955">
        <v>0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0</v>
      </c>
      <c r="S955">
        <v>0</v>
      </c>
      <c r="T955">
        <v>0</v>
      </c>
      <c r="U955">
        <v>0</v>
      </c>
      <c r="V955" t="s">
        <v>23</v>
      </c>
    </row>
    <row r="956" spans="1:22" hidden="1" x14ac:dyDescent="0.35">
      <c r="A956" t="s">
        <v>79</v>
      </c>
      <c r="B956" t="s">
        <v>50</v>
      </c>
      <c r="C956">
        <v>2016</v>
      </c>
      <c r="D956">
        <v>20</v>
      </c>
      <c r="E956">
        <v>20</v>
      </c>
      <c r="F956">
        <v>0</v>
      </c>
      <c r="G956">
        <v>0</v>
      </c>
      <c r="H956">
        <v>0</v>
      </c>
      <c r="I956">
        <v>0</v>
      </c>
      <c r="J956">
        <v>0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0</v>
      </c>
      <c r="S956">
        <v>0</v>
      </c>
      <c r="T956">
        <v>0</v>
      </c>
      <c r="U956">
        <v>0</v>
      </c>
      <c r="V956" t="s">
        <v>23</v>
      </c>
    </row>
    <row r="957" spans="1:22" hidden="1" x14ac:dyDescent="0.35">
      <c r="A957" t="s">
        <v>33</v>
      </c>
      <c r="B957" t="s">
        <v>50</v>
      </c>
      <c r="C957">
        <v>2016</v>
      </c>
      <c r="D957">
        <v>740</v>
      </c>
      <c r="E957">
        <v>455</v>
      </c>
      <c r="F957">
        <v>140</v>
      </c>
      <c r="G957">
        <v>25</v>
      </c>
      <c r="H957">
        <v>80</v>
      </c>
      <c r="I957">
        <v>0</v>
      </c>
      <c r="J957">
        <v>20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0</v>
      </c>
      <c r="S957">
        <v>0</v>
      </c>
      <c r="T957">
        <v>20</v>
      </c>
      <c r="U957">
        <v>0</v>
      </c>
      <c r="V957" t="s">
        <v>23</v>
      </c>
    </row>
    <row r="958" spans="1:22" hidden="1" x14ac:dyDescent="0.35">
      <c r="A958" t="s">
        <v>36</v>
      </c>
      <c r="B958" t="s">
        <v>50</v>
      </c>
      <c r="C958">
        <v>2016</v>
      </c>
      <c r="D958" s="1">
        <v>54975</v>
      </c>
      <c r="E958" s="1">
        <v>46835</v>
      </c>
      <c r="F958" s="1">
        <v>4920</v>
      </c>
      <c r="G958" s="1">
        <v>1185</v>
      </c>
      <c r="H958">
        <v>320</v>
      </c>
      <c r="I958">
        <v>165</v>
      </c>
      <c r="J958">
        <v>145</v>
      </c>
      <c r="K958">
        <v>500</v>
      </c>
      <c r="L958">
        <v>10</v>
      </c>
      <c r="M958">
        <v>65</v>
      </c>
      <c r="N958">
        <v>30</v>
      </c>
      <c r="O958">
        <v>0</v>
      </c>
      <c r="P958">
        <v>180</v>
      </c>
      <c r="Q958">
        <v>170</v>
      </c>
      <c r="R958">
        <v>20</v>
      </c>
      <c r="S958">
        <v>95</v>
      </c>
      <c r="T958">
        <v>330</v>
      </c>
      <c r="U958">
        <v>0</v>
      </c>
      <c r="V958" t="s">
        <v>23</v>
      </c>
    </row>
    <row r="959" spans="1:22" hidden="1" x14ac:dyDescent="0.35">
      <c r="A959" t="s">
        <v>37</v>
      </c>
      <c r="B959" t="s">
        <v>50</v>
      </c>
      <c r="C959">
        <v>2016</v>
      </c>
      <c r="D959">
        <v>15</v>
      </c>
      <c r="E959">
        <v>0</v>
      </c>
      <c r="F959">
        <v>0</v>
      </c>
      <c r="G959">
        <v>0</v>
      </c>
      <c r="H959">
        <v>0</v>
      </c>
      <c r="I959">
        <v>0</v>
      </c>
      <c r="J959">
        <v>0</v>
      </c>
      <c r="K959">
        <v>0</v>
      </c>
      <c r="L959">
        <v>0</v>
      </c>
      <c r="M959">
        <v>0</v>
      </c>
      <c r="N959">
        <v>0</v>
      </c>
      <c r="O959">
        <v>0</v>
      </c>
      <c r="P959">
        <v>0</v>
      </c>
      <c r="Q959">
        <v>0</v>
      </c>
      <c r="R959">
        <v>0</v>
      </c>
      <c r="S959">
        <v>0</v>
      </c>
      <c r="T959">
        <v>15</v>
      </c>
      <c r="U959">
        <v>0</v>
      </c>
      <c r="V959" t="s">
        <v>23</v>
      </c>
    </row>
    <row r="960" spans="1:22" hidden="1" x14ac:dyDescent="0.35">
      <c r="A960" t="s">
        <v>38</v>
      </c>
      <c r="B960" t="s">
        <v>50</v>
      </c>
      <c r="C960">
        <v>2016</v>
      </c>
      <c r="D960">
        <v>70</v>
      </c>
      <c r="E960">
        <v>70</v>
      </c>
      <c r="F960">
        <v>0</v>
      </c>
      <c r="G960">
        <v>0</v>
      </c>
      <c r="H960">
        <v>0</v>
      </c>
      <c r="I960">
        <v>0</v>
      </c>
      <c r="J960">
        <v>0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0</v>
      </c>
      <c r="S960">
        <v>0</v>
      </c>
      <c r="T960">
        <v>0</v>
      </c>
      <c r="U960">
        <v>0</v>
      </c>
      <c r="V960" t="s">
        <v>23</v>
      </c>
    </row>
    <row r="961" spans="1:22" hidden="1" x14ac:dyDescent="0.35">
      <c r="A961" t="s">
        <v>40</v>
      </c>
      <c r="B961" t="s">
        <v>50</v>
      </c>
      <c r="C961">
        <v>2016</v>
      </c>
      <c r="D961">
        <v>45</v>
      </c>
      <c r="E961">
        <v>45</v>
      </c>
      <c r="F961">
        <v>0</v>
      </c>
      <c r="G961">
        <v>0</v>
      </c>
      <c r="H961">
        <v>0</v>
      </c>
      <c r="I961">
        <v>0</v>
      </c>
      <c r="J961">
        <v>0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0</v>
      </c>
      <c r="S961">
        <v>0</v>
      </c>
      <c r="T961">
        <v>0</v>
      </c>
      <c r="U961">
        <v>0</v>
      </c>
      <c r="V961" t="s">
        <v>23</v>
      </c>
    </row>
    <row r="962" spans="1:22" hidden="1" x14ac:dyDescent="0.35">
      <c r="A962" t="s">
        <v>41</v>
      </c>
      <c r="B962" t="s">
        <v>50</v>
      </c>
      <c r="C962">
        <v>2016</v>
      </c>
      <c r="D962">
        <v>20</v>
      </c>
      <c r="E962">
        <v>20</v>
      </c>
      <c r="F962">
        <v>0</v>
      </c>
      <c r="G962">
        <v>0</v>
      </c>
      <c r="H962">
        <v>0</v>
      </c>
      <c r="I962">
        <v>0</v>
      </c>
      <c r="J962">
        <v>0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0</v>
      </c>
      <c r="S962">
        <v>0</v>
      </c>
      <c r="T962">
        <v>0</v>
      </c>
      <c r="U962">
        <v>0</v>
      </c>
      <c r="V962" t="s">
        <v>23</v>
      </c>
    </row>
    <row r="963" spans="1:22" hidden="1" x14ac:dyDescent="0.35">
      <c r="A963" t="s">
        <v>42</v>
      </c>
      <c r="B963" t="s">
        <v>50</v>
      </c>
      <c r="C963">
        <v>2016</v>
      </c>
      <c r="D963">
        <v>40</v>
      </c>
      <c r="E963">
        <v>40</v>
      </c>
      <c r="F963">
        <v>0</v>
      </c>
      <c r="G963">
        <v>0</v>
      </c>
      <c r="H963">
        <v>0</v>
      </c>
      <c r="I963">
        <v>0</v>
      </c>
      <c r="J963">
        <v>0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0</v>
      </c>
      <c r="S963">
        <v>0</v>
      </c>
      <c r="T963">
        <v>0</v>
      </c>
      <c r="U963">
        <v>0</v>
      </c>
      <c r="V963" t="s">
        <v>23</v>
      </c>
    </row>
    <row r="964" spans="1:22" hidden="1" x14ac:dyDescent="0.35">
      <c r="A964" t="s">
        <v>45</v>
      </c>
      <c r="B964" t="s">
        <v>50</v>
      </c>
      <c r="C964">
        <v>2016</v>
      </c>
      <c r="D964" s="1">
        <v>14020</v>
      </c>
      <c r="E964" s="1">
        <v>12195</v>
      </c>
      <c r="F964" s="1">
        <v>1180</v>
      </c>
      <c r="G964">
        <v>240</v>
      </c>
      <c r="H964">
        <v>70</v>
      </c>
      <c r="I964">
        <v>50</v>
      </c>
      <c r="J964">
        <v>65</v>
      </c>
      <c r="K964">
        <v>15</v>
      </c>
      <c r="L964">
        <v>0</v>
      </c>
      <c r="M964">
        <v>0</v>
      </c>
      <c r="N964">
        <v>50</v>
      </c>
      <c r="O964">
        <v>0</v>
      </c>
      <c r="P964">
        <v>0</v>
      </c>
      <c r="Q964">
        <v>0</v>
      </c>
      <c r="R964">
        <v>0</v>
      </c>
      <c r="S964">
        <v>75</v>
      </c>
      <c r="T964">
        <v>80</v>
      </c>
      <c r="U964">
        <v>0</v>
      </c>
      <c r="V964" t="s">
        <v>23</v>
      </c>
    </row>
    <row r="965" spans="1:22" hidden="1" x14ac:dyDescent="0.35">
      <c r="A965" t="s">
        <v>46</v>
      </c>
      <c r="B965" t="s">
        <v>50</v>
      </c>
      <c r="C965">
        <v>2016</v>
      </c>
      <c r="D965">
        <v>65</v>
      </c>
      <c r="E965">
        <v>55</v>
      </c>
      <c r="F965">
        <v>0</v>
      </c>
      <c r="G965">
        <v>0</v>
      </c>
      <c r="H965">
        <v>0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0</v>
      </c>
      <c r="S965">
        <v>0</v>
      </c>
      <c r="T965">
        <v>10</v>
      </c>
      <c r="U965">
        <v>0</v>
      </c>
      <c r="V965" t="s">
        <v>23</v>
      </c>
    </row>
    <row r="966" spans="1:22" hidden="1" x14ac:dyDescent="0.35">
      <c r="A966" t="s">
        <v>47</v>
      </c>
      <c r="B966" t="s">
        <v>50</v>
      </c>
      <c r="C966">
        <v>2016</v>
      </c>
      <c r="D966" s="1">
        <v>100670</v>
      </c>
      <c r="E966" s="1">
        <v>86570</v>
      </c>
      <c r="F966" s="1">
        <v>9675</v>
      </c>
      <c r="G966" s="1">
        <v>1865</v>
      </c>
      <c r="H966">
        <v>595</v>
      </c>
      <c r="I966">
        <v>185</v>
      </c>
      <c r="J966">
        <v>245</v>
      </c>
      <c r="K966">
        <v>165</v>
      </c>
      <c r="L966">
        <v>0</v>
      </c>
      <c r="M966">
        <v>0</v>
      </c>
      <c r="N966">
        <v>0</v>
      </c>
      <c r="O966">
        <v>0</v>
      </c>
      <c r="P966">
        <v>55</v>
      </c>
      <c r="Q966">
        <v>245</v>
      </c>
      <c r="R966">
        <v>0</v>
      </c>
      <c r="S966">
        <v>340</v>
      </c>
      <c r="T966">
        <v>730</v>
      </c>
      <c r="U966">
        <v>0</v>
      </c>
      <c r="V966" t="s">
        <v>23</v>
      </c>
    </row>
    <row r="967" spans="1:22" hidden="1" x14ac:dyDescent="0.35">
      <c r="A967" t="s">
        <v>48</v>
      </c>
      <c r="B967" t="s">
        <v>50</v>
      </c>
      <c r="C967">
        <v>2016</v>
      </c>
      <c r="D967">
        <v>150</v>
      </c>
      <c r="E967">
        <v>70</v>
      </c>
      <c r="F967">
        <v>70</v>
      </c>
      <c r="G967">
        <v>0</v>
      </c>
      <c r="H967">
        <v>0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15</v>
      </c>
      <c r="R967">
        <v>0</v>
      </c>
      <c r="S967">
        <v>0</v>
      </c>
      <c r="T967">
        <v>0</v>
      </c>
      <c r="U967">
        <v>0</v>
      </c>
      <c r="V967" t="s">
        <v>23</v>
      </c>
    </row>
    <row r="968" spans="1:22" hidden="1" x14ac:dyDescent="0.35">
      <c r="A968" t="s">
        <v>50</v>
      </c>
      <c r="B968" t="s">
        <v>50</v>
      </c>
      <c r="C968">
        <v>2016</v>
      </c>
      <c r="D968" s="1">
        <v>586185</v>
      </c>
      <c r="E968" s="1">
        <v>454120</v>
      </c>
      <c r="F968" s="1">
        <v>50905</v>
      </c>
      <c r="G968" s="1">
        <v>8735</v>
      </c>
      <c r="H968" s="1">
        <v>3135</v>
      </c>
      <c r="I968" s="1">
        <v>1660</v>
      </c>
      <c r="J968" s="1">
        <v>1420</v>
      </c>
      <c r="K968" s="1">
        <v>6965</v>
      </c>
      <c r="L968">
        <v>65</v>
      </c>
      <c r="M968">
        <v>0</v>
      </c>
      <c r="N968">
        <v>180</v>
      </c>
      <c r="O968">
        <v>15</v>
      </c>
      <c r="P968" s="1">
        <v>2620</v>
      </c>
      <c r="Q968" s="1">
        <v>13405</v>
      </c>
      <c r="R968">
        <v>35</v>
      </c>
      <c r="S968" s="1">
        <v>1630</v>
      </c>
      <c r="T968" s="1">
        <v>3150</v>
      </c>
      <c r="U968" s="1">
        <v>38140</v>
      </c>
      <c r="V968" t="s">
        <v>23</v>
      </c>
    </row>
    <row r="969" spans="1:22" hidden="1" x14ac:dyDescent="0.35">
      <c r="A969" t="s">
        <v>51</v>
      </c>
      <c r="B969" t="s">
        <v>50</v>
      </c>
      <c r="C969">
        <v>2016</v>
      </c>
      <c r="D969" s="1">
        <v>1190</v>
      </c>
      <c r="E969" s="1">
        <v>1030</v>
      </c>
      <c r="F969">
        <v>50</v>
      </c>
      <c r="G969">
        <v>35</v>
      </c>
      <c r="H969">
        <v>20</v>
      </c>
      <c r="I969">
        <v>15</v>
      </c>
      <c r="J969">
        <v>10</v>
      </c>
      <c r="K969">
        <v>10</v>
      </c>
      <c r="L969">
        <v>0</v>
      </c>
      <c r="M969">
        <v>0</v>
      </c>
      <c r="N969">
        <v>0</v>
      </c>
      <c r="O969">
        <v>0</v>
      </c>
      <c r="P969">
        <v>0</v>
      </c>
      <c r="Q969">
        <v>15</v>
      </c>
      <c r="R969">
        <v>0</v>
      </c>
      <c r="S969">
        <v>0</v>
      </c>
      <c r="T969">
        <v>4</v>
      </c>
      <c r="U969">
        <v>0</v>
      </c>
      <c r="V969" t="s">
        <v>23</v>
      </c>
    </row>
    <row r="970" spans="1:22" hidden="1" x14ac:dyDescent="0.35">
      <c r="A970" t="s">
        <v>52</v>
      </c>
      <c r="B970" t="s">
        <v>50</v>
      </c>
      <c r="C970">
        <v>2016</v>
      </c>
      <c r="D970">
        <v>35</v>
      </c>
      <c r="E970">
        <v>20</v>
      </c>
      <c r="F970">
        <v>0</v>
      </c>
      <c r="G970">
        <v>0</v>
      </c>
      <c r="H970">
        <v>0</v>
      </c>
      <c r="I970">
        <v>0</v>
      </c>
      <c r="J970">
        <v>0</v>
      </c>
      <c r="K970">
        <v>4</v>
      </c>
      <c r="L970">
        <v>0</v>
      </c>
      <c r="M970">
        <v>10</v>
      </c>
      <c r="N970">
        <v>0</v>
      </c>
      <c r="O970">
        <v>0</v>
      </c>
      <c r="P970">
        <v>0</v>
      </c>
      <c r="Q970">
        <v>0</v>
      </c>
      <c r="R970">
        <v>0</v>
      </c>
      <c r="S970">
        <v>0</v>
      </c>
      <c r="T970">
        <v>0</v>
      </c>
      <c r="U970">
        <v>0</v>
      </c>
      <c r="V970" t="s">
        <v>23</v>
      </c>
    </row>
    <row r="971" spans="1:22" hidden="1" x14ac:dyDescent="0.35">
      <c r="A971" t="s">
        <v>53</v>
      </c>
      <c r="B971" t="s">
        <v>50</v>
      </c>
      <c r="C971">
        <v>2016</v>
      </c>
      <c r="D971">
        <v>40</v>
      </c>
      <c r="E971">
        <v>40</v>
      </c>
      <c r="F971">
        <v>0</v>
      </c>
      <c r="G971">
        <v>0</v>
      </c>
      <c r="H971">
        <v>0</v>
      </c>
      <c r="I971">
        <v>0</v>
      </c>
      <c r="J971">
        <v>0</v>
      </c>
      <c r="K971">
        <v>0</v>
      </c>
      <c r="L971">
        <v>0</v>
      </c>
      <c r="M971">
        <v>0</v>
      </c>
      <c r="N971">
        <v>0</v>
      </c>
      <c r="O971">
        <v>0</v>
      </c>
      <c r="P971">
        <v>0</v>
      </c>
      <c r="Q971">
        <v>0</v>
      </c>
      <c r="R971">
        <v>0</v>
      </c>
      <c r="S971">
        <v>0</v>
      </c>
      <c r="T971">
        <v>0</v>
      </c>
      <c r="U971">
        <v>0</v>
      </c>
      <c r="V971" t="s">
        <v>23</v>
      </c>
    </row>
    <row r="972" spans="1:22" hidden="1" x14ac:dyDescent="0.35">
      <c r="A972" t="s">
        <v>54</v>
      </c>
      <c r="B972" t="s">
        <v>50</v>
      </c>
      <c r="C972">
        <v>2016</v>
      </c>
      <c r="D972">
        <v>30</v>
      </c>
      <c r="E972">
        <v>30</v>
      </c>
      <c r="F972">
        <v>0</v>
      </c>
      <c r="G972">
        <v>0</v>
      </c>
      <c r="H972">
        <v>0</v>
      </c>
      <c r="I972">
        <v>0</v>
      </c>
      <c r="J972">
        <v>0</v>
      </c>
      <c r="K972">
        <v>0</v>
      </c>
      <c r="L972">
        <v>0</v>
      </c>
      <c r="M972">
        <v>0</v>
      </c>
      <c r="N972">
        <v>0</v>
      </c>
      <c r="O972">
        <v>0</v>
      </c>
      <c r="P972">
        <v>0</v>
      </c>
      <c r="Q972">
        <v>0</v>
      </c>
      <c r="R972">
        <v>0</v>
      </c>
      <c r="S972">
        <v>0</v>
      </c>
      <c r="T972">
        <v>0</v>
      </c>
      <c r="U972">
        <v>0</v>
      </c>
      <c r="V972" t="s">
        <v>23</v>
      </c>
    </row>
    <row r="973" spans="1:22" hidden="1" x14ac:dyDescent="0.35">
      <c r="A973" t="s">
        <v>55</v>
      </c>
      <c r="B973" t="s">
        <v>50</v>
      </c>
      <c r="C973">
        <v>2016</v>
      </c>
      <c r="D973">
        <v>260</v>
      </c>
      <c r="E973">
        <v>255</v>
      </c>
      <c r="F973">
        <v>4</v>
      </c>
      <c r="G973">
        <v>0</v>
      </c>
      <c r="H973">
        <v>0</v>
      </c>
      <c r="I973">
        <v>0</v>
      </c>
      <c r="J973">
        <v>0</v>
      </c>
      <c r="K973">
        <v>0</v>
      </c>
      <c r="L973">
        <v>0</v>
      </c>
      <c r="M973">
        <v>0</v>
      </c>
      <c r="N973">
        <v>0</v>
      </c>
      <c r="O973">
        <v>0</v>
      </c>
      <c r="P973">
        <v>0</v>
      </c>
      <c r="Q973">
        <v>0</v>
      </c>
      <c r="R973">
        <v>0</v>
      </c>
      <c r="S973">
        <v>0</v>
      </c>
      <c r="T973">
        <v>0</v>
      </c>
      <c r="U973">
        <v>0</v>
      </c>
      <c r="V973" t="s">
        <v>23</v>
      </c>
    </row>
    <row r="974" spans="1:22" hidden="1" x14ac:dyDescent="0.35">
      <c r="A974" t="s">
        <v>56</v>
      </c>
      <c r="B974" t="s">
        <v>50</v>
      </c>
      <c r="C974">
        <v>2016</v>
      </c>
      <c r="D974">
        <v>75</v>
      </c>
      <c r="E974">
        <v>70</v>
      </c>
      <c r="F974">
        <v>4</v>
      </c>
      <c r="G974">
        <v>0</v>
      </c>
      <c r="H974">
        <v>0</v>
      </c>
      <c r="I974">
        <v>0</v>
      </c>
      <c r="J974">
        <v>0</v>
      </c>
      <c r="K974">
        <v>0</v>
      </c>
      <c r="L974">
        <v>0</v>
      </c>
      <c r="M974">
        <v>0</v>
      </c>
      <c r="N974">
        <v>0</v>
      </c>
      <c r="O974">
        <v>0</v>
      </c>
      <c r="P974">
        <v>0</v>
      </c>
      <c r="Q974">
        <v>0</v>
      </c>
      <c r="R974">
        <v>0</v>
      </c>
      <c r="S974">
        <v>0</v>
      </c>
      <c r="T974">
        <v>0</v>
      </c>
      <c r="U974">
        <v>0</v>
      </c>
      <c r="V974" t="s">
        <v>23</v>
      </c>
    </row>
    <row r="975" spans="1:22" hidden="1" x14ac:dyDescent="0.35">
      <c r="A975" t="s">
        <v>57</v>
      </c>
      <c r="B975" t="s">
        <v>50</v>
      </c>
      <c r="C975">
        <v>2016</v>
      </c>
      <c r="D975">
        <v>795</v>
      </c>
      <c r="E975">
        <v>635</v>
      </c>
      <c r="F975">
        <v>60</v>
      </c>
      <c r="G975">
        <v>0</v>
      </c>
      <c r="H975">
        <v>0</v>
      </c>
      <c r="I975">
        <v>0</v>
      </c>
      <c r="J975">
        <v>0</v>
      </c>
      <c r="K975">
        <v>40</v>
      </c>
      <c r="L975">
        <v>0</v>
      </c>
      <c r="M975">
        <v>0</v>
      </c>
      <c r="N975">
        <v>0</v>
      </c>
      <c r="O975">
        <v>0</v>
      </c>
      <c r="P975">
        <v>0</v>
      </c>
      <c r="Q975">
        <v>0</v>
      </c>
      <c r="R975">
        <v>0</v>
      </c>
      <c r="S975">
        <v>0</v>
      </c>
      <c r="T975">
        <v>60</v>
      </c>
      <c r="U975">
        <v>0</v>
      </c>
      <c r="V975" t="s">
        <v>23</v>
      </c>
    </row>
    <row r="976" spans="1:22" hidden="1" x14ac:dyDescent="0.35">
      <c r="A976" t="s">
        <v>62</v>
      </c>
      <c r="B976" t="s">
        <v>50</v>
      </c>
      <c r="C976">
        <v>2016</v>
      </c>
      <c r="D976">
        <v>35</v>
      </c>
      <c r="E976">
        <v>25</v>
      </c>
      <c r="F976">
        <v>10</v>
      </c>
      <c r="G976">
        <v>0</v>
      </c>
      <c r="H976">
        <v>0</v>
      </c>
      <c r="I976">
        <v>0</v>
      </c>
      <c r="J976">
        <v>0</v>
      </c>
      <c r="K976">
        <v>0</v>
      </c>
      <c r="L976">
        <v>0</v>
      </c>
      <c r="M976">
        <v>0</v>
      </c>
      <c r="N976">
        <v>0</v>
      </c>
      <c r="O976">
        <v>0</v>
      </c>
      <c r="P976">
        <v>0</v>
      </c>
      <c r="Q976">
        <v>0</v>
      </c>
      <c r="R976">
        <v>0</v>
      </c>
      <c r="S976">
        <v>0</v>
      </c>
      <c r="T976">
        <v>0</v>
      </c>
      <c r="U976">
        <v>0</v>
      </c>
      <c r="V976" t="s">
        <v>23</v>
      </c>
    </row>
    <row r="977" spans="1:22" hidden="1" x14ac:dyDescent="0.35">
      <c r="A977" t="s">
        <v>64</v>
      </c>
      <c r="B977" t="s">
        <v>50</v>
      </c>
      <c r="C977">
        <v>2016</v>
      </c>
      <c r="D977">
        <v>85</v>
      </c>
      <c r="E977">
        <v>55</v>
      </c>
      <c r="F977">
        <v>20</v>
      </c>
      <c r="G977">
        <v>0</v>
      </c>
      <c r="H977">
        <v>0</v>
      </c>
      <c r="I977">
        <v>0</v>
      </c>
      <c r="J977">
        <v>0</v>
      </c>
      <c r="K977">
        <v>0</v>
      </c>
      <c r="L977">
        <v>0</v>
      </c>
      <c r="M977">
        <v>0</v>
      </c>
      <c r="N977">
        <v>0</v>
      </c>
      <c r="O977">
        <v>0</v>
      </c>
      <c r="P977">
        <v>0</v>
      </c>
      <c r="Q977">
        <v>0</v>
      </c>
      <c r="R977">
        <v>0</v>
      </c>
      <c r="S977">
        <v>0</v>
      </c>
      <c r="T977">
        <v>10</v>
      </c>
      <c r="U977">
        <v>0</v>
      </c>
      <c r="V977" t="s">
        <v>23</v>
      </c>
    </row>
    <row r="978" spans="1:22" hidden="1" x14ac:dyDescent="0.35">
      <c r="A978" t="s">
        <v>65</v>
      </c>
      <c r="B978" t="s">
        <v>50</v>
      </c>
      <c r="C978">
        <v>2016</v>
      </c>
      <c r="D978">
        <v>10</v>
      </c>
      <c r="E978">
        <v>0</v>
      </c>
      <c r="F978">
        <v>0</v>
      </c>
      <c r="G978">
        <v>0</v>
      </c>
      <c r="H978">
        <v>10</v>
      </c>
      <c r="I978">
        <v>0</v>
      </c>
      <c r="J978">
        <v>0</v>
      </c>
      <c r="K978">
        <v>0</v>
      </c>
      <c r="L978">
        <v>0</v>
      </c>
      <c r="M978">
        <v>0</v>
      </c>
      <c r="N978">
        <v>0</v>
      </c>
      <c r="O978">
        <v>0</v>
      </c>
      <c r="P978">
        <v>0</v>
      </c>
      <c r="Q978">
        <v>0</v>
      </c>
      <c r="R978">
        <v>0</v>
      </c>
      <c r="S978">
        <v>0</v>
      </c>
      <c r="T978">
        <v>0</v>
      </c>
      <c r="U978">
        <v>0</v>
      </c>
      <c r="V978" t="s">
        <v>23</v>
      </c>
    </row>
    <row r="979" spans="1:22" hidden="1" x14ac:dyDescent="0.35">
      <c r="A979" t="s">
        <v>68</v>
      </c>
      <c r="B979" t="s">
        <v>50</v>
      </c>
      <c r="C979">
        <v>2016</v>
      </c>
      <c r="D979">
        <v>115</v>
      </c>
      <c r="E979">
        <v>90</v>
      </c>
      <c r="F979">
        <v>0</v>
      </c>
      <c r="G979">
        <v>0</v>
      </c>
      <c r="H979">
        <v>0</v>
      </c>
      <c r="I979">
        <v>0</v>
      </c>
      <c r="J979">
        <v>0</v>
      </c>
      <c r="K979">
        <v>0</v>
      </c>
      <c r="L979">
        <v>0</v>
      </c>
      <c r="M979">
        <v>0</v>
      </c>
      <c r="N979">
        <v>0</v>
      </c>
      <c r="O979">
        <v>0</v>
      </c>
      <c r="P979">
        <v>10</v>
      </c>
      <c r="Q979">
        <v>0</v>
      </c>
      <c r="R979">
        <v>0</v>
      </c>
      <c r="S979">
        <v>0</v>
      </c>
      <c r="T979">
        <v>20</v>
      </c>
      <c r="U979">
        <v>0</v>
      </c>
      <c r="V979" t="s">
        <v>23</v>
      </c>
    </row>
    <row r="980" spans="1:22" hidden="1" x14ac:dyDescent="0.35">
      <c r="A980" t="s">
        <v>70</v>
      </c>
      <c r="B980" t="s">
        <v>50</v>
      </c>
      <c r="C980">
        <v>2016</v>
      </c>
      <c r="D980">
        <v>355</v>
      </c>
      <c r="E980">
        <v>300</v>
      </c>
      <c r="F980">
        <v>4</v>
      </c>
      <c r="G980">
        <v>0</v>
      </c>
      <c r="H980">
        <v>0</v>
      </c>
      <c r="I980">
        <v>0</v>
      </c>
      <c r="J980">
        <v>0</v>
      </c>
      <c r="K980">
        <v>0</v>
      </c>
      <c r="L980">
        <v>0</v>
      </c>
      <c r="M980">
        <v>0</v>
      </c>
      <c r="N980">
        <v>20</v>
      </c>
      <c r="O980">
        <v>0</v>
      </c>
      <c r="P980">
        <v>0</v>
      </c>
      <c r="Q980">
        <v>20</v>
      </c>
      <c r="R980">
        <v>0</v>
      </c>
      <c r="S980">
        <v>0</v>
      </c>
      <c r="T980">
        <v>15</v>
      </c>
      <c r="U980">
        <v>0</v>
      </c>
      <c r="V980" t="s">
        <v>23</v>
      </c>
    </row>
    <row r="981" spans="1:22" hidden="1" x14ac:dyDescent="0.35">
      <c r="A981" t="s">
        <v>71</v>
      </c>
      <c r="B981" t="s">
        <v>50</v>
      </c>
      <c r="C981">
        <v>2016</v>
      </c>
      <c r="D981">
        <v>4</v>
      </c>
      <c r="E981">
        <v>4</v>
      </c>
      <c r="F981">
        <v>0</v>
      </c>
      <c r="G981">
        <v>0</v>
      </c>
      <c r="H981">
        <v>0</v>
      </c>
      <c r="I981">
        <v>0</v>
      </c>
      <c r="J981">
        <v>0</v>
      </c>
      <c r="K981">
        <v>0</v>
      </c>
      <c r="L981">
        <v>0</v>
      </c>
      <c r="M981">
        <v>0</v>
      </c>
      <c r="N981">
        <v>0</v>
      </c>
      <c r="O981">
        <v>0</v>
      </c>
      <c r="P981">
        <v>0</v>
      </c>
      <c r="Q981">
        <v>0</v>
      </c>
      <c r="R981">
        <v>0</v>
      </c>
      <c r="S981">
        <v>0</v>
      </c>
      <c r="T981">
        <v>0</v>
      </c>
      <c r="U981">
        <v>0</v>
      </c>
      <c r="V981" t="s">
        <v>23</v>
      </c>
    </row>
    <row r="982" spans="1:22" hidden="1" x14ac:dyDescent="0.35">
      <c r="A982" t="s">
        <v>22</v>
      </c>
      <c r="B982" t="s">
        <v>51</v>
      </c>
      <c r="C982">
        <v>2016</v>
      </c>
      <c r="D982">
        <v>230</v>
      </c>
      <c r="E982">
        <v>125</v>
      </c>
      <c r="F982">
        <v>55</v>
      </c>
      <c r="G982">
        <v>0</v>
      </c>
      <c r="H982">
        <v>0</v>
      </c>
      <c r="I982">
        <v>0</v>
      </c>
      <c r="J982">
        <v>0</v>
      </c>
      <c r="K982">
        <v>20</v>
      </c>
      <c r="L982">
        <v>0</v>
      </c>
      <c r="M982">
        <v>0</v>
      </c>
      <c r="N982">
        <v>0</v>
      </c>
      <c r="O982">
        <v>0</v>
      </c>
      <c r="P982">
        <v>4</v>
      </c>
      <c r="Q982">
        <v>0</v>
      </c>
      <c r="R982">
        <v>0</v>
      </c>
      <c r="S982">
        <v>0</v>
      </c>
      <c r="T982">
        <v>25</v>
      </c>
      <c r="U982">
        <v>0</v>
      </c>
      <c r="V982" t="s">
        <v>23</v>
      </c>
    </row>
    <row r="983" spans="1:22" hidden="1" x14ac:dyDescent="0.35">
      <c r="A983" t="s">
        <v>28</v>
      </c>
      <c r="B983" t="s">
        <v>51</v>
      </c>
      <c r="C983">
        <v>2016</v>
      </c>
      <c r="D983">
        <v>230</v>
      </c>
      <c r="E983">
        <v>190</v>
      </c>
      <c r="F983">
        <v>15</v>
      </c>
      <c r="G983">
        <v>0</v>
      </c>
      <c r="H983">
        <v>0</v>
      </c>
      <c r="I983">
        <v>0</v>
      </c>
      <c r="J983">
        <v>0</v>
      </c>
      <c r="K983">
        <v>10</v>
      </c>
      <c r="L983">
        <v>0</v>
      </c>
      <c r="M983">
        <v>0</v>
      </c>
      <c r="N983">
        <v>0</v>
      </c>
      <c r="O983">
        <v>0</v>
      </c>
      <c r="P983">
        <v>0</v>
      </c>
      <c r="Q983">
        <v>0</v>
      </c>
      <c r="R983">
        <v>0</v>
      </c>
      <c r="S983">
        <v>0</v>
      </c>
      <c r="T983">
        <v>15</v>
      </c>
      <c r="U983">
        <v>0</v>
      </c>
      <c r="V983" t="s">
        <v>23</v>
      </c>
    </row>
    <row r="984" spans="1:22" hidden="1" x14ac:dyDescent="0.35">
      <c r="A984" t="s">
        <v>30</v>
      </c>
      <c r="B984" t="s">
        <v>51</v>
      </c>
      <c r="C984">
        <v>2016</v>
      </c>
      <c r="D984">
        <v>60</v>
      </c>
      <c r="E984">
        <v>55</v>
      </c>
      <c r="F984">
        <v>4</v>
      </c>
      <c r="G984">
        <v>0</v>
      </c>
      <c r="H984">
        <v>0</v>
      </c>
      <c r="I984">
        <v>0</v>
      </c>
      <c r="J984">
        <v>0</v>
      </c>
      <c r="K984">
        <v>0</v>
      </c>
      <c r="L984">
        <v>0</v>
      </c>
      <c r="M984">
        <v>0</v>
      </c>
      <c r="N984">
        <v>0</v>
      </c>
      <c r="O984">
        <v>0</v>
      </c>
      <c r="P984">
        <v>0</v>
      </c>
      <c r="Q984">
        <v>0</v>
      </c>
      <c r="R984">
        <v>0</v>
      </c>
      <c r="S984">
        <v>0</v>
      </c>
      <c r="T984">
        <v>0</v>
      </c>
      <c r="U984">
        <v>0</v>
      </c>
      <c r="V984" t="s">
        <v>23</v>
      </c>
    </row>
    <row r="985" spans="1:22" hidden="1" x14ac:dyDescent="0.35">
      <c r="A985" t="s">
        <v>78</v>
      </c>
      <c r="B985" t="s">
        <v>51</v>
      </c>
      <c r="C985">
        <v>2016</v>
      </c>
      <c r="D985" s="1">
        <v>1100</v>
      </c>
      <c r="E985">
        <v>815</v>
      </c>
      <c r="F985">
        <v>40</v>
      </c>
      <c r="G985">
        <v>115</v>
      </c>
      <c r="H985">
        <v>0</v>
      </c>
      <c r="I985">
        <v>60</v>
      </c>
      <c r="J985">
        <v>25</v>
      </c>
      <c r="K985">
        <v>15</v>
      </c>
      <c r="L985">
        <v>0</v>
      </c>
      <c r="M985">
        <v>0</v>
      </c>
      <c r="N985">
        <v>0</v>
      </c>
      <c r="O985">
        <v>0</v>
      </c>
      <c r="P985">
        <v>0</v>
      </c>
      <c r="Q985">
        <v>25</v>
      </c>
      <c r="R985">
        <v>0</v>
      </c>
      <c r="S985">
        <v>0</v>
      </c>
      <c r="T985">
        <v>0</v>
      </c>
      <c r="U985">
        <v>0</v>
      </c>
      <c r="V985" t="s">
        <v>23</v>
      </c>
    </row>
    <row r="986" spans="1:22" hidden="1" x14ac:dyDescent="0.35">
      <c r="A986" t="s">
        <v>33</v>
      </c>
      <c r="B986" t="s">
        <v>51</v>
      </c>
      <c r="C986">
        <v>2016</v>
      </c>
      <c r="D986">
        <v>145</v>
      </c>
      <c r="E986">
        <v>110</v>
      </c>
      <c r="F986">
        <v>0</v>
      </c>
      <c r="G986">
        <v>0</v>
      </c>
      <c r="H986">
        <v>4</v>
      </c>
      <c r="I986">
        <v>0</v>
      </c>
      <c r="J986">
        <v>0</v>
      </c>
      <c r="K986">
        <v>10</v>
      </c>
      <c r="L986">
        <v>0</v>
      </c>
      <c r="M986">
        <v>0</v>
      </c>
      <c r="N986">
        <v>0</v>
      </c>
      <c r="O986">
        <v>0</v>
      </c>
      <c r="P986">
        <v>0</v>
      </c>
      <c r="Q986">
        <v>15</v>
      </c>
      <c r="R986">
        <v>0</v>
      </c>
      <c r="S986">
        <v>0</v>
      </c>
      <c r="T986">
        <v>0</v>
      </c>
      <c r="U986">
        <v>0</v>
      </c>
      <c r="V986" t="s">
        <v>23</v>
      </c>
    </row>
    <row r="987" spans="1:22" hidden="1" x14ac:dyDescent="0.35">
      <c r="A987" t="s">
        <v>75</v>
      </c>
      <c r="B987" t="s">
        <v>51</v>
      </c>
      <c r="C987">
        <v>2016</v>
      </c>
      <c r="D987">
        <v>80</v>
      </c>
      <c r="E987">
        <v>20</v>
      </c>
      <c r="F987">
        <v>20</v>
      </c>
      <c r="G987">
        <v>0</v>
      </c>
      <c r="H987">
        <v>0</v>
      </c>
      <c r="I987">
        <v>0</v>
      </c>
      <c r="J987">
        <v>0</v>
      </c>
      <c r="K987">
        <v>0</v>
      </c>
      <c r="L987">
        <v>0</v>
      </c>
      <c r="M987">
        <v>0</v>
      </c>
      <c r="N987">
        <v>0</v>
      </c>
      <c r="O987">
        <v>0</v>
      </c>
      <c r="P987">
        <v>0</v>
      </c>
      <c r="Q987">
        <v>30</v>
      </c>
      <c r="R987">
        <v>0</v>
      </c>
      <c r="S987">
        <v>0</v>
      </c>
      <c r="T987">
        <v>10</v>
      </c>
      <c r="U987">
        <v>0</v>
      </c>
      <c r="V987" t="s">
        <v>23</v>
      </c>
    </row>
    <row r="988" spans="1:22" hidden="1" x14ac:dyDescent="0.35">
      <c r="A988" t="s">
        <v>36</v>
      </c>
      <c r="B988" t="s">
        <v>51</v>
      </c>
      <c r="C988">
        <v>2016</v>
      </c>
      <c r="D988" s="1">
        <v>5210</v>
      </c>
      <c r="E988" s="1">
        <v>4080</v>
      </c>
      <c r="F988">
        <v>495</v>
      </c>
      <c r="G988">
        <v>70</v>
      </c>
      <c r="H988">
        <v>50</v>
      </c>
      <c r="I988">
        <v>4</v>
      </c>
      <c r="J988">
        <v>20</v>
      </c>
      <c r="K988">
        <v>45</v>
      </c>
      <c r="L988">
        <v>0</v>
      </c>
      <c r="M988">
        <v>35</v>
      </c>
      <c r="N988">
        <v>40</v>
      </c>
      <c r="O988">
        <v>0</v>
      </c>
      <c r="P988">
        <v>20</v>
      </c>
      <c r="Q988">
        <v>70</v>
      </c>
      <c r="R988">
        <v>0</v>
      </c>
      <c r="S988">
        <v>15</v>
      </c>
      <c r="T988">
        <v>270</v>
      </c>
      <c r="U988">
        <v>0</v>
      </c>
      <c r="V988" t="s">
        <v>23</v>
      </c>
    </row>
    <row r="989" spans="1:22" hidden="1" x14ac:dyDescent="0.35">
      <c r="A989" t="s">
        <v>37</v>
      </c>
      <c r="B989" t="s">
        <v>51</v>
      </c>
      <c r="C989">
        <v>2016</v>
      </c>
      <c r="D989">
        <v>40</v>
      </c>
      <c r="E989">
        <v>10</v>
      </c>
      <c r="F989">
        <v>0</v>
      </c>
      <c r="G989">
        <v>10</v>
      </c>
      <c r="H989">
        <v>0</v>
      </c>
      <c r="I989">
        <v>0</v>
      </c>
      <c r="J989">
        <v>0</v>
      </c>
      <c r="K989">
        <v>0</v>
      </c>
      <c r="L989">
        <v>0</v>
      </c>
      <c r="M989">
        <v>0</v>
      </c>
      <c r="N989">
        <v>0</v>
      </c>
      <c r="O989">
        <v>0</v>
      </c>
      <c r="P989">
        <v>0</v>
      </c>
      <c r="Q989">
        <v>0</v>
      </c>
      <c r="R989">
        <v>0</v>
      </c>
      <c r="S989">
        <v>0</v>
      </c>
      <c r="T989">
        <v>20</v>
      </c>
      <c r="U989">
        <v>0</v>
      </c>
      <c r="V989" t="s">
        <v>23</v>
      </c>
    </row>
    <row r="990" spans="1:22" hidden="1" x14ac:dyDescent="0.35">
      <c r="A990" t="s">
        <v>38</v>
      </c>
      <c r="B990" t="s">
        <v>51</v>
      </c>
      <c r="C990">
        <v>2016</v>
      </c>
      <c r="D990">
        <v>20</v>
      </c>
      <c r="E990">
        <v>10</v>
      </c>
      <c r="F990">
        <v>0</v>
      </c>
      <c r="G990">
        <v>0</v>
      </c>
      <c r="H990">
        <v>0</v>
      </c>
      <c r="I990">
        <v>0</v>
      </c>
      <c r="J990">
        <v>0</v>
      </c>
      <c r="K990">
        <v>0</v>
      </c>
      <c r="L990">
        <v>0</v>
      </c>
      <c r="M990">
        <v>0</v>
      </c>
      <c r="N990">
        <v>0</v>
      </c>
      <c r="O990">
        <v>0</v>
      </c>
      <c r="P990">
        <v>0</v>
      </c>
      <c r="Q990">
        <v>15</v>
      </c>
      <c r="R990">
        <v>0</v>
      </c>
      <c r="S990">
        <v>0</v>
      </c>
      <c r="T990">
        <v>0</v>
      </c>
      <c r="U990">
        <v>0</v>
      </c>
      <c r="V990" t="s">
        <v>23</v>
      </c>
    </row>
    <row r="991" spans="1:22" hidden="1" x14ac:dyDescent="0.35">
      <c r="A991" t="s">
        <v>39</v>
      </c>
      <c r="B991" t="s">
        <v>51</v>
      </c>
      <c r="C991">
        <v>2016</v>
      </c>
      <c r="D991">
        <v>10</v>
      </c>
      <c r="E991">
        <v>10</v>
      </c>
      <c r="F991">
        <v>0</v>
      </c>
      <c r="G991">
        <v>0</v>
      </c>
      <c r="H991">
        <v>0</v>
      </c>
      <c r="I991">
        <v>0</v>
      </c>
      <c r="J991">
        <v>0</v>
      </c>
      <c r="K991">
        <v>0</v>
      </c>
      <c r="L991">
        <v>0</v>
      </c>
      <c r="M991">
        <v>0</v>
      </c>
      <c r="N991">
        <v>0</v>
      </c>
      <c r="O991">
        <v>0</v>
      </c>
      <c r="P991">
        <v>0</v>
      </c>
      <c r="Q991">
        <v>0</v>
      </c>
      <c r="R991">
        <v>0</v>
      </c>
      <c r="S991">
        <v>0</v>
      </c>
      <c r="T991">
        <v>0</v>
      </c>
      <c r="U991">
        <v>0</v>
      </c>
      <c r="V991" t="s">
        <v>23</v>
      </c>
    </row>
    <row r="992" spans="1:22" hidden="1" x14ac:dyDescent="0.35">
      <c r="A992" t="s">
        <v>40</v>
      </c>
      <c r="B992" t="s">
        <v>51</v>
      </c>
      <c r="C992">
        <v>2016</v>
      </c>
      <c r="D992">
        <v>25</v>
      </c>
      <c r="E992">
        <v>25</v>
      </c>
      <c r="F992">
        <v>0</v>
      </c>
      <c r="G992">
        <v>0</v>
      </c>
      <c r="H992">
        <v>0</v>
      </c>
      <c r="I992">
        <v>0</v>
      </c>
      <c r="J992">
        <v>0</v>
      </c>
      <c r="K992">
        <v>0</v>
      </c>
      <c r="L992">
        <v>0</v>
      </c>
      <c r="M992">
        <v>0</v>
      </c>
      <c r="N992">
        <v>0</v>
      </c>
      <c r="O992">
        <v>0</v>
      </c>
      <c r="P992">
        <v>0</v>
      </c>
      <c r="Q992">
        <v>0</v>
      </c>
      <c r="R992">
        <v>0</v>
      </c>
      <c r="S992">
        <v>0</v>
      </c>
      <c r="T992">
        <v>0</v>
      </c>
      <c r="U992">
        <v>0</v>
      </c>
      <c r="V992" t="s">
        <v>23</v>
      </c>
    </row>
    <row r="993" spans="1:22" hidden="1" x14ac:dyDescent="0.35">
      <c r="A993" t="s">
        <v>41</v>
      </c>
      <c r="B993" t="s">
        <v>51</v>
      </c>
      <c r="C993">
        <v>2016</v>
      </c>
      <c r="D993">
        <v>50</v>
      </c>
      <c r="E993">
        <v>15</v>
      </c>
      <c r="F993">
        <v>0</v>
      </c>
      <c r="G993">
        <v>0</v>
      </c>
      <c r="H993">
        <v>0</v>
      </c>
      <c r="I993">
        <v>0</v>
      </c>
      <c r="J993">
        <v>0</v>
      </c>
      <c r="K993">
        <v>0</v>
      </c>
      <c r="L993">
        <v>0</v>
      </c>
      <c r="M993">
        <v>0</v>
      </c>
      <c r="N993">
        <v>0</v>
      </c>
      <c r="O993">
        <v>0</v>
      </c>
      <c r="P993">
        <v>0</v>
      </c>
      <c r="Q993">
        <v>0</v>
      </c>
      <c r="R993">
        <v>0</v>
      </c>
      <c r="S993">
        <v>0</v>
      </c>
      <c r="T993">
        <v>35</v>
      </c>
      <c r="U993">
        <v>0</v>
      </c>
      <c r="V993" t="s">
        <v>23</v>
      </c>
    </row>
    <row r="994" spans="1:22" hidden="1" x14ac:dyDescent="0.35">
      <c r="A994" t="s">
        <v>77</v>
      </c>
      <c r="B994" t="s">
        <v>51</v>
      </c>
      <c r="C994">
        <v>2016</v>
      </c>
      <c r="D994">
        <v>4</v>
      </c>
      <c r="E994">
        <v>4</v>
      </c>
      <c r="F994">
        <v>0</v>
      </c>
      <c r="G994">
        <v>0</v>
      </c>
      <c r="H994">
        <v>0</v>
      </c>
      <c r="I994">
        <v>0</v>
      </c>
      <c r="J994">
        <v>0</v>
      </c>
      <c r="K994">
        <v>0</v>
      </c>
      <c r="L994">
        <v>0</v>
      </c>
      <c r="M994">
        <v>0</v>
      </c>
      <c r="N994">
        <v>0</v>
      </c>
      <c r="O994">
        <v>0</v>
      </c>
      <c r="P994">
        <v>0</v>
      </c>
      <c r="Q994">
        <v>0</v>
      </c>
      <c r="R994">
        <v>0</v>
      </c>
      <c r="S994">
        <v>0</v>
      </c>
      <c r="T994">
        <v>0</v>
      </c>
      <c r="U994">
        <v>0</v>
      </c>
      <c r="V994" t="s">
        <v>23</v>
      </c>
    </row>
    <row r="995" spans="1:22" hidden="1" x14ac:dyDescent="0.35">
      <c r="A995" t="s">
        <v>42</v>
      </c>
      <c r="B995" t="s">
        <v>51</v>
      </c>
      <c r="C995">
        <v>2016</v>
      </c>
      <c r="D995">
        <v>10</v>
      </c>
      <c r="E995">
        <v>10</v>
      </c>
      <c r="F995">
        <v>0</v>
      </c>
      <c r="G995">
        <v>0</v>
      </c>
      <c r="H995">
        <v>0</v>
      </c>
      <c r="I995">
        <v>0</v>
      </c>
      <c r="J995">
        <v>0</v>
      </c>
      <c r="K995">
        <v>0</v>
      </c>
      <c r="L995">
        <v>0</v>
      </c>
      <c r="M995">
        <v>0</v>
      </c>
      <c r="N995">
        <v>0</v>
      </c>
      <c r="O995">
        <v>0</v>
      </c>
      <c r="P995">
        <v>0</v>
      </c>
      <c r="Q995">
        <v>0</v>
      </c>
      <c r="R995">
        <v>0</v>
      </c>
      <c r="S995">
        <v>0</v>
      </c>
      <c r="T995">
        <v>0</v>
      </c>
      <c r="U995">
        <v>0</v>
      </c>
      <c r="V995" t="s">
        <v>23</v>
      </c>
    </row>
    <row r="996" spans="1:22" hidden="1" x14ac:dyDescent="0.35">
      <c r="A996" t="s">
        <v>43</v>
      </c>
      <c r="B996" t="s">
        <v>51</v>
      </c>
      <c r="C996">
        <v>2016</v>
      </c>
      <c r="D996">
        <v>15</v>
      </c>
      <c r="E996">
        <v>0</v>
      </c>
      <c r="F996">
        <v>0</v>
      </c>
      <c r="G996">
        <v>0</v>
      </c>
      <c r="H996">
        <v>0</v>
      </c>
      <c r="I996">
        <v>0</v>
      </c>
      <c r="J996">
        <v>0</v>
      </c>
      <c r="K996">
        <v>0</v>
      </c>
      <c r="L996">
        <v>0</v>
      </c>
      <c r="M996">
        <v>0</v>
      </c>
      <c r="N996">
        <v>0</v>
      </c>
      <c r="O996">
        <v>0</v>
      </c>
      <c r="P996">
        <v>0</v>
      </c>
      <c r="Q996">
        <v>0</v>
      </c>
      <c r="R996">
        <v>0</v>
      </c>
      <c r="S996">
        <v>0</v>
      </c>
      <c r="T996">
        <v>15</v>
      </c>
      <c r="U996">
        <v>0</v>
      </c>
      <c r="V996" t="s">
        <v>23</v>
      </c>
    </row>
    <row r="997" spans="1:22" hidden="1" x14ac:dyDescent="0.35">
      <c r="A997" t="s">
        <v>44</v>
      </c>
      <c r="B997" t="s">
        <v>51</v>
      </c>
      <c r="C997">
        <v>2016</v>
      </c>
      <c r="D997">
        <v>4</v>
      </c>
      <c r="E997">
        <v>4</v>
      </c>
      <c r="F997">
        <v>0</v>
      </c>
      <c r="G997">
        <v>0</v>
      </c>
      <c r="H997">
        <v>0</v>
      </c>
      <c r="I997">
        <v>0</v>
      </c>
      <c r="J997">
        <v>0</v>
      </c>
      <c r="K997">
        <v>0</v>
      </c>
      <c r="L997">
        <v>0</v>
      </c>
      <c r="M997">
        <v>0</v>
      </c>
      <c r="N997">
        <v>0</v>
      </c>
      <c r="O997">
        <v>0</v>
      </c>
      <c r="P997">
        <v>0</v>
      </c>
      <c r="Q997">
        <v>0</v>
      </c>
      <c r="R997">
        <v>0</v>
      </c>
      <c r="S997">
        <v>0</v>
      </c>
      <c r="T997">
        <v>0</v>
      </c>
      <c r="U997">
        <v>0</v>
      </c>
      <c r="V997" t="s">
        <v>23</v>
      </c>
    </row>
    <row r="998" spans="1:22" hidden="1" x14ac:dyDescent="0.35">
      <c r="A998" t="s">
        <v>45</v>
      </c>
      <c r="B998" t="s">
        <v>51</v>
      </c>
      <c r="C998">
        <v>2016</v>
      </c>
      <c r="D998" s="1">
        <v>11165</v>
      </c>
      <c r="E998" s="1">
        <v>9495</v>
      </c>
      <c r="F998">
        <v>950</v>
      </c>
      <c r="G998">
        <v>125</v>
      </c>
      <c r="H998">
        <v>25</v>
      </c>
      <c r="I998">
        <v>75</v>
      </c>
      <c r="J998">
        <v>4</v>
      </c>
      <c r="K998">
        <v>45</v>
      </c>
      <c r="L998">
        <v>0</v>
      </c>
      <c r="M998">
        <v>0</v>
      </c>
      <c r="N998">
        <v>110</v>
      </c>
      <c r="O998">
        <v>0</v>
      </c>
      <c r="P998">
        <v>0</v>
      </c>
      <c r="Q998">
        <v>60</v>
      </c>
      <c r="R998">
        <v>0</v>
      </c>
      <c r="S998">
        <v>140</v>
      </c>
      <c r="T998">
        <v>135</v>
      </c>
      <c r="U998">
        <v>0</v>
      </c>
      <c r="V998" t="s">
        <v>23</v>
      </c>
    </row>
    <row r="999" spans="1:22" hidden="1" x14ac:dyDescent="0.35">
      <c r="A999" t="s">
        <v>46</v>
      </c>
      <c r="B999" t="s">
        <v>51</v>
      </c>
      <c r="C999">
        <v>2016</v>
      </c>
      <c r="D999">
        <v>65</v>
      </c>
      <c r="E999">
        <v>55</v>
      </c>
      <c r="F999">
        <v>4</v>
      </c>
      <c r="G999">
        <v>0</v>
      </c>
      <c r="H999">
        <v>0</v>
      </c>
      <c r="I999">
        <v>0</v>
      </c>
      <c r="J999">
        <v>0</v>
      </c>
      <c r="K999">
        <v>0</v>
      </c>
      <c r="L999">
        <v>0</v>
      </c>
      <c r="M999">
        <v>0</v>
      </c>
      <c r="N999">
        <v>0</v>
      </c>
      <c r="O999">
        <v>0</v>
      </c>
      <c r="P999">
        <v>0</v>
      </c>
      <c r="Q999">
        <v>0</v>
      </c>
      <c r="R999">
        <v>0</v>
      </c>
      <c r="S999">
        <v>0</v>
      </c>
      <c r="T999">
        <v>4</v>
      </c>
      <c r="U999">
        <v>0</v>
      </c>
      <c r="V999" t="s">
        <v>23</v>
      </c>
    </row>
    <row r="1000" spans="1:22" hidden="1" x14ac:dyDescent="0.35">
      <c r="A1000" t="s">
        <v>47</v>
      </c>
      <c r="B1000" t="s">
        <v>51</v>
      </c>
      <c r="C1000">
        <v>2016</v>
      </c>
      <c r="D1000" s="1">
        <v>44210</v>
      </c>
      <c r="E1000" s="1">
        <v>34620</v>
      </c>
      <c r="F1000" s="1">
        <v>5090</v>
      </c>
      <c r="G1000" s="1">
        <v>1160</v>
      </c>
      <c r="H1000">
        <v>740</v>
      </c>
      <c r="I1000">
        <v>825</v>
      </c>
      <c r="J1000">
        <v>850</v>
      </c>
      <c r="K1000">
        <v>100</v>
      </c>
      <c r="L1000">
        <v>0</v>
      </c>
      <c r="M1000">
        <v>0</v>
      </c>
      <c r="N1000">
        <v>35</v>
      </c>
      <c r="O1000">
        <v>0</v>
      </c>
      <c r="P1000">
        <v>10</v>
      </c>
      <c r="Q1000">
        <v>4</v>
      </c>
      <c r="R1000">
        <v>0</v>
      </c>
      <c r="S1000">
        <v>330</v>
      </c>
      <c r="T1000">
        <v>450</v>
      </c>
      <c r="U1000">
        <v>0</v>
      </c>
      <c r="V1000" t="s">
        <v>23</v>
      </c>
    </row>
    <row r="1001" spans="1:22" hidden="1" x14ac:dyDescent="0.35">
      <c r="A1001" t="s">
        <v>48</v>
      </c>
      <c r="B1001" t="s">
        <v>51</v>
      </c>
      <c r="C1001">
        <v>2016</v>
      </c>
      <c r="D1001">
        <v>210</v>
      </c>
      <c r="E1001">
        <v>155</v>
      </c>
      <c r="F1001">
        <v>0</v>
      </c>
      <c r="G1001">
        <v>0</v>
      </c>
      <c r="H1001">
        <v>0</v>
      </c>
      <c r="I1001">
        <v>0</v>
      </c>
      <c r="J1001">
        <v>0</v>
      </c>
      <c r="K1001">
        <v>0</v>
      </c>
      <c r="L1001">
        <v>0</v>
      </c>
      <c r="M1001">
        <v>0</v>
      </c>
      <c r="N1001">
        <v>0</v>
      </c>
      <c r="O1001">
        <v>0</v>
      </c>
      <c r="P1001">
        <v>20</v>
      </c>
      <c r="Q1001">
        <v>0</v>
      </c>
      <c r="R1001">
        <v>0</v>
      </c>
      <c r="S1001">
        <v>0</v>
      </c>
      <c r="T1001">
        <v>40</v>
      </c>
      <c r="U1001">
        <v>0</v>
      </c>
      <c r="V1001" t="s">
        <v>23</v>
      </c>
    </row>
    <row r="1002" spans="1:22" hidden="1" x14ac:dyDescent="0.35">
      <c r="A1002" t="s">
        <v>50</v>
      </c>
      <c r="B1002" t="s">
        <v>51</v>
      </c>
      <c r="C1002">
        <v>2016</v>
      </c>
      <c r="D1002" s="1">
        <v>2415</v>
      </c>
      <c r="E1002" s="1">
        <v>1910</v>
      </c>
      <c r="F1002">
        <v>285</v>
      </c>
      <c r="G1002">
        <v>85</v>
      </c>
      <c r="H1002">
        <v>35</v>
      </c>
      <c r="I1002">
        <v>15</v>
      </c>
      <c r="J1002">
        <v>15</v>
      </c>
      <c r="K1002">
        <v>15</v>
      </c>
      <c r="L1002">
        <v>0</v>
      </c>
      <c r="M1002">
        <v>0</v>
      </c>
      <c r="N1002">
        <v>0</v>
      </c>
      <c r="O1002">
        <v>0</v>
      </c>
      <c r="P1002">
        <v>0</v>
      </c>
      <c r="Q1002">
        <v>15</v>
      </c>
      <c r="R1002">
        <v>0</v>
      </c>
      <c r="S1002">
        <v>20</v>
      </c>
      <c r="T1002">
        <v>20</v>
      </c>
      <c r="U1002">
        <v>0</v>
      </c>
      <c r="V1002" t="s">
        <v>23</v>
      </c>
    </row>
    <row r="1003" spans="1:22" hidden="1" x14ac:dyDescent="0.35">
      <c r="A1003" t="s">
        <v>51</v>
      </c>
      <c r="B1003" t="s">
        <v>51</v>
      </c>
      <c r="C1003">
        <v>2016</v>
      </c>
      <c r="D1003" s="1">
        <v>1493425</v>
      </c>
      <c r="E1003" s="1">
        <v>1134455</v>
      </c>
      <c r="F1003" s="1">
        <v>105770</v>
      </c>
      <c r="G1003" s="1">
        <v>17675</v>
      </c>
      <c r="H1003" s="1">
        <v>6295</v>
      </c>
      <c r="I1003" s="1">
        <v>2800</v>
      </c>
      <c r="J1003" s="1">
        <v>1805</v>
      </c>
      <c r="K1003" s="1">
        <v>38130</v>
      </c>
      <c r="L1003" s="1">
        <v>2785</v>
      </c>
      <c r="M1003">
        <v>240</v>
      </c>
      <c r="N1003" s="1">
        <v>2925</v>
      </c>
      <c r="O1003">
        <v>240</v>
      </c>
      <c r="P1003" s="1">
        <v>10250</v>
      </c>
      <c r="Q1003" s="1">
        <v>44310</v>
      </c>
      <c r="R1003">
        <v>460</v>
      </c>
      <c r="S1003" s="1">
        <v>8540</v>
      </c>
      <c r="T1003" s="1">
        <v>9195</v>
      </c>
      <c r="U1003" s="1">
        <v>107560</v>
      </c>
      <c r="V1003" t="s">
        <v>23</v>
      </c>
    </row>
    <row r="1004" spans="1:22" hidden="1" x14ac:dyDescent="0.35">
      <c r="A1004" t="s">
        <v>52</v>
      </c>
      <c r="B1004" t="s">
        <v>51</v>
      </c>
      <c r="C1004">
        <v>2016</v>
      </c>
      <c r="D1004">
        <v>225</v>
      </c>
      <c r="E1004">
        <v>110</v>
      </c>
      <c r="F1004">
        <v>0</v>
      </c>
      <c r="G1004">
        <v>0</v>
      </c>
      <c r="H1004">
        <v>10</v>
      </c>
      <c r="I1004">
        <v>0</v>
      </c>
      <c r="J1004">
        <v>0</v>
      </c>
      <c r="K1004">
        <v>0</v>
      </c>
      <c r="L1004">
        <v>0</v>
      </c>
      <c r="M1004">
        <v>0</v>
      </c>
      <c r="N1004">
        <v>0</v>
      </c>
      <c r="O1004">
        <v>0</v>
      </c>
      <c r="P1004">
        <v>0</v>
      </c>
      <c r="Q1004">
        <v>4</v>
      </c>
      <c r="R1004">
        <v>0</v>
      </c>
      <c r="S1004">
        <v>65</v>
      </c>
      <c r="T1004">
        <v>35</v>
      </c>
      <c r="U1004">
        <v>0</v>
      </c>
      <c r="V1004" t="s">
        <v>23</v>
      </c>
    </row>
    <row r="1005" spans="1:22" hidden="1" x14ac:dyDescent="0.35">
      <c r="A1005" t="s">
        <v>53</v>
      </c>
      <c r="B1005" t="s">
        <v>51</v>
      </c>
      <c r="C1005">
        <v>2016</v>
      </c>
      <c r="D1005">
        <v>85</v>
      </c>
      <c r="E1005">
        <v>40</v>
      </c>
      <c r="F1005">
        <v>25</v>
      </c>
      <c r="G1005">
        <v>0</v>
      </c>
      <c r="H1005">
        <v>0</v>
      </c>
      <c r="I1005">
        <v>0</v>
      </c>
      <c r="J1005">
        <v>0</v>
      </c>
      <c r="K1005">
        <v>0</v>
      </c>
      <c r="L1005">
        <v>0</v>
      </c>
      <c r="M1005">
        <v>0</v>
      </c>
      <c r="N1005">
        <v>0</v>
      </c>
      <c r="O1005">
        <v>0</v>
      </c>
      <c r="P1005">
        <v>0</v>
      </c>
      <c r="Q1005">
        <v>0</v>
      </c>
      <c r="R1005">
        <v>0</v>
      </c>
      <c r="S1005">
        <v>0</v>
      </c>
      <c r="T1005">
        <v>20</v>
      </c>
      <c r="U1005">
        <v>0</v>
      </c>
      <c r="V1005" t="s">
        <v>23</v>
      </c>
    </row>
    <row r="1006" spans="1:22" hidden="1" x14ac:dyDescent="0.35">
      <c r="A1006" t="s">
        <v>54</v>
      </c>
      <c r="B1006" t="s">
        <v>51</v>
      </c>
      <c r="C1006">
        <v>2016</v>
      </c>
      <c r="D1006">
        <v>105</v>
      </c>
      <c r="E1006">
        <v>85</v>
      </c>
      <c r="F1006">
        <v>10</v>
      </c>
      <c r="G1006">
        <v>0</v>
      </c>
      <c r="H1006">
        <v>0</v>
      </c>
      <c r="I1006">
        <v>0</v>
      </c>
      <c r="J1006">
        <v>0</v>
      </c>
      <c r="K1006">
        <v>0</v>
      </c>
      <c r="L1006">
        <v>0</v>
      </c>
      <c r="M1006">
        <v>0</v>
      </c>
      <c r="N1006">
        <v>0</v>
      </c>
      <c r="O1006">
        <v>0</v>
      </c>
      <c r="P1006">
        <v>0</v>
      </c>
      <c r="Q1006">
        <v>0</v>
      </c>
      <c r="R1006">
        <v>0</v>
      </c>
      <c r="S1006">
        <v>0</v>
      </c>
      <c r="T1006">
        <v>10</v>
      </c>
      <c r="U1006">
        <v>0</v>
      </c>
      <c r="V1006" t="s">
        <v>23</v>
      </c>
    </row>
    <row r="1007" spans="1:22" hidden="1" x14ac:dyDescent="0.35">
      <c r="A1007" t="s">
        <v>55</v>
      </c>
      <c r="B1007" t="s">
        <v>51</v>
      </c>
      <c r="C1007">
        <v>2016</v>
      </c>
      <c r="D1007">
        <v>175</v>
      </c>
      <c r="E1007">
        <v>110</v>
      </c>
      <c r="F1007">
        <v>0</v>
      </c>
      <c r="G1007">
        <v>0</v>
      </c>
      <c r="H1007">
        <v>0</v>
      </c>
      <c r="I1007">
        <v>0</v>
      </c>
      <c r="J1007">
        <v>0</v>
      </c>
      <c r="K1007">
        <v>0</v>
      </c>
      <c r="L1007">
        <v>0</v>
      </c>
      <c r="M1007">
        <v>0</v>
      </c>
      <c r="N1007">
        <v>0</v>
      </c>
      <c r="O1007">
        <v>0</v>
      </c>
      <c r="P1007">
        <v>0</v>
      </c>
      <c r="Q1007">
        <v>0</v>
      </c>
      <c r="R1007">
        <v>0</v>
      </c>
      <c r="S1007">
        <v>0</v>
      </c>
      <c r="T1007">
        <v>65</v>
      </c>
      <c r="U1007">
        <v>0</v>
      </c>
      <c r="V1007" t="s">
        <v>23</v>
      </c>
    </row>
    <row r="1008" spans="1:22" hidden="1" x14ac:dyDescent="0.35">
      <c r="A1008" t="s">
        <v>56</v>
      </c>
      <c r="B1008" t="s">
        <v>51</v>
      </c>
      <c r="C1008">
        <v>2016</v>
      </c>
      <c r="D1008">
        <v>40</v>
      </c>
      <c r="E1008">
        <v>30</v>
      </c>
      <c r="F1008">
        <v>0</v>
      </c>
      <c r="G1008">
        <v>0</v>
      </c>
      <c r="H1008">
        <v>0</v>
      </c>
      <c r="I1008">
        <v>0</v>
      </c>
      <c r="J1008">
        <v>0</v>
      </c>
      <c r="K1008">
        <v>10</v>
      </c>
      <c r="L1008">
        <v>0</v>
      </c>
      <c r="M1008">
        <v>0</v>
      </c>
      <c r="N1008">
        <v>0</v>
      </c>
      <c r="O1008">
        <v>0</v>
      </c>
      <c r="P1008">
        <v>0</v>
      </c>
      <c r="Q1008">
        <v>0</v>
      </c>
      <c r="R1008">
        <v>0</v>
      </c>
      <c r="S1008">
        <v>0</v>
      </c>
      <c r="T1008">
        <v>4</v>
      </c>
      <c r="U1008">
        <v>0</v>
      </c>
      <c r="V1008" t="s">
        <v>23</v>
      </c>
    </row>
    <row r="1009" spans="1:22" hidden="1" x14ac:dyDescent="0.35">
      <c r="A1009" t="s">
        <v>57</v>
      </c>
      <c r="B1009" t="s">
        <v>51</v>
      </c>
      <c r="C1009">
        <v>2016</v>
      </c>
      <c r="D1009">
        <v>260</v>
      </c>
      <c r="E1009">
        <v>165</v>
      </c>
      <c r="F1009">
        <v>0</v>
      </c>
      <c r="G1009">
        <v>0</v>
      </c>
      <c r="H1009">
        <v>10</v>
      </c>
      <c r="I1009">
        <v>0</v>
      </c>
      <c r="J1009">
        <v>0</v>
      </c>
      <c r="K1009">
        <v>0</v>
      </c>
      <c r="L1009">
        <v>0</v>
      </c>
      <c r="M1009">
        <v>0</v>
      </c>
      <c r="N1009">
        <v>0</v>
      </c>
      <c r="O1009">
        <v>0</v>
      </c>
      <c r="P1009">
        <v>0</v>
      </c>
      <c r="Q1009">
        <v>35</v>
      </c>
      <c r="R1009">
        <v>0</v>
      </c>
      <c r="S1009">
        <v>10</v>
      </c>
      <c r="T1009">
        <v>35</v>
      </c>
      <c r="U1009">
        <v>0</v>
      </c>
      <c r="V1009" t="s">
        <v>23</v>
      </c>
    </row>
    <row r="1010" spans="1:22" hidden="1" x14ac:dyDescent="0.35">
      <c r="A1010" t="s">
        <v>58</v>
      </c>
      <c r="B1010" t="s">
        <v>51</v>
      </c>
      <c r="C1010">
        <v>2016</v>
      </c>
      <c r="D1010">
        <v>45</v>
      </c>
      <c r="E1010">
        <v>45</v>
      </c>
      <c r="F1010">
        <v>0</v>
      </c>
      <c r="G1010">
        <v>0</v>
      </c>
      <c r="H1010">
        <v>0</v>
      </c>
      <c r="I1010">
        <v>0</v>
      </c>
      <c r="J1010">
        <v>0</v>
      </c>
      <c r="K1010">
        <v>0</v>
      </c>
      <c r="L1010">
        <v>0</v>
      </c>
      <c r="M1010">
        <v>0</v>
      </c>
      <c r="N1010">
        <v>0</v>
      </c>
      <c r="O1010">
        <v>0</v>
      </c>
      <c r="P1010">
        <v>0</v>
      </c>
      <c r="Q1010">
        <v>0</v>
      </c>
      <c r="R1010">
        <v>0</v>
      </c>
      <c r="S1010">
        <v>0</v>
      </c>
      <c r="T1010">
        <v>0</v>
      </c>
      <c r="U1010">
        <v>0</v>
      </c>
      <c r="V1010" t="s">
        <v>23</v>
      </c>
    </row>
    <row r="1011" spans="1:22" hidden="1" x14ac:dyDescent="0.35">
      <c r="A1011" t="s">
        <v>59</v>
      </c>
      <c r="B1011" t="s">
        <v>51</v>
      </c>
      <c r="C1011">
        <v>2016</v>
      </c>
      <c r="D1011">
        <v>10</v>
      </c>
      <c r="E1011">
        <v>10</v>
      </c>
      <c r="F1011">
        <v>0</v>
      </c>
      <c r="G1011">
        <v>0</v>
      </c>
      <c r="H1011">
        <v>0</v>
      </c>
      <c r="I1011">
        <v>0</v>
      </c>
      <c r="J1011">
        <v>0</v>
      </c>
      <c r="K1011">
        <v>0</v>
      </c>
      <c r="L1011">
        <v>0</v>
      </c>
      <c r="M1011">
        <v>0</v>
      </c>
      <c r="N1011">
        <v>0</v>
      </c>
      <c r="O1011">
        <v>0</v>
      </c>
      <c r="P1011">
        <v>0</v>
      </c>
      <c r="Q1011">
        <v>0</v>
      </c>
      <c r="R1011">
        <v>0</v>
      </c>
      <c r="S1011">
        <v>0</v>
      </c>
      <c r="T1011">
        <v>0</v>
      </c>
      <c r="U1011">
        <v>0</v>
      </c>
      <c r="V1011" t="s">
        <v>23</v>
      </c>
    </row>
    <row r="1012" spans="1:22" hidden="1" x14ac:dyDescent="0.35">
      <c r="A1012" t="s">
        <v>61</v>
      </c>
      <c r="B1012" t="s">
        <v>51</v>
      </c>
      <c r="C1012">
        <v>2016</v>
      </c>
      <c r="D1012">
        <v>30</v>
      </c>
      <c r="E1012">
        <v>30</v>
      </c>
      <c r="F1012">
        <v>0</v>
      </c>
      <c r="G1012">
        <v>0</v>
      </c>
      <c r="H1012">
        <v>0</v>
      </c>
      <c r="I1012">
        <v>0</v>
      </c>
      <c r="J1012">
        <v>0</v>
      </c>
      <c r="K1012">
        <v>0</v>
      </c>
      <c r="L1012">
        <v>0</v>
      </c>
      <c r="M1012">
        <v>0</v>
      </c>
      <c r="N1012">
        <v>0</v>
      </c>
      <c r="O1012">
        <v>0</v>
      </c>
      <c r="P1012">
        <v>0</v>
      </c>
      <c r="Q1012">
        <v>0</v>
      </c>
      <c r="R1012">
        <v>0</v>
      </c>
      <c r="S1012">
        <v>0</v>
      </c>
      <c r="T1012">
        <v>0</v>
      </c>
      <c r="U1012">
        <v>0</v>
      </c>
      <c r="V1012" t="s">
        <v>23</v>
      </c>
    </row>
    <row r="1013" spans="1:22" hidden="1" x14ac:dyDescent="0.35">
      <c r="A1013" t="s">
        <v>62</v>
      </c>
      <c r="B1013" t="s">
        <v>51</v>
      </c>
      <c r="C1013">
        <v>2016</v>
      </c>
      <c r="D1013">
        <v>95</v>
      </c>
      <c r="E1013">
        <v>65</v>
      </c>
      <c r="F1013">
        <v>10</v>
      </c>
      <c r="G1013">
        <v>0</v>
      </c>
      <c r="H1013">
        <v>0</v>
      </c>
      <c r="I1013">
        <v>0</v>
      </c>
      <c r="J1013">
        <v>0</v>
      </c>
      <c r="K1013">
        <v>0</v>
      </c>
      <c r="L1013">
        <v>0</v>
      </c>
      <c r="M1013">
        <v>0</v>
      </c>
      <c r="N1013">
        <v>0</v>
      </c>
      <c r="O1013">
        <v>0</v>
      </c>
      <c r="P1013">
        <v>0</v>
      </c>
      <c r="Q1013">
        <v>0</v>
      </c>
      <c r="R1013">
        <v>0</v>
      </c>
      <c r="S1013">
        <v>0</v>
      </c>
      <c r="T1013">
        <v>15</v>
      </c>
      <c r="U1013">
        <v>0</v>
      </c>
      <c r="V1013" t="s">
        <v>23</v>
      </c>
    </row>
    <row r="1014" spans="1:22" hidden="1" x14ac:dyDescent="0.35">
      <c r="A1014" t="s">
        <v>63</v>
      </c>
      <c r="B1014" t="s">
        <v>51</v>
      </c>
      <c r="C1014">
        <v>2016</v>
      </c>
      <c r="D1014">
        <v>65</v>
      </c>
      <c r="E1014">
        <v>25</v>
      </c>
      <c r="F1014">
        <v>0</v>
      </c>
      <c r="G1014">
        <v>0</v>
      </c>
      <c r="H1014">
        <v>0</v>
      </c>
      <c r="I1014">
        <v>0</v>
      </c>
      <c r="J1014">
        <v>0</v>
      </c>
      <c r="K1014">
        <v>0</v>
      </c>
      <c r="L1014">
        <v>0</v>
      </c>
      <c r="M1014">
        <v>0</v>
      </c>
      <c r="N1014">
        <v>0</v>
      </c>
      <c r="O1014">
        <v>0</v>
      </c>
      <c r="P1014">
        <v>0</v>
      </c>
      <c r="Q1014">
        <v>0</v>
      </c>
      <c r="R1014">
        <v>0</v>
      </c>
      <c r="S1014">
        <v>0</v>
      </c>
      <c r="T1014">
        <v>40</v>
      </c>
      <c r="U1014">
        <v>0</v>
      </c>
      <c r="V1014" t="s">
        <v>23</v>
      </c>
    </row>
    <row r="1015" spans="1:22" hidden="1" x14ac:dyDescent="0.35">
      <c r="A1015" t="s">
        <v>65</v>
      </c>
      <c r="B1015" t="s">
        <v>51</v>
      </c>
      <c r="C1015">
        <v>2016</v>
      </c>
      <c r="D1015">
        <v>10</v>
      </c>
      <c r="E1015">
        <v>10</v>
      </c>
      <c r="F1015">
        <v>0</v>
      </c>
      <c r="G1015">
        <v>0</v>
      </c>
      <c r="H1015">
        <v>0</v>
      </c>
      <c r="I1015">
        <v>0</v>
      </c>
      <c r="J1015">
        <v>0</v>
      </c>
      <c r="K1015">
        <v>0</v>
      </c>
      <c r="L1015">
        <v>0</v>
      </c>
      <c r="M1015">
        <v>0</v>
      </c>
      <c r="N1015">
        <v>0</v>
      </c>
      <c r="O1015">
        <v>0</v>
      </c>
      <c r="P1015">
        <v>0</v>
      </c>
      <c r="Q1015">
        <v>0</v>
      </c>
      <c r="R1015">
        <v>0</v>
      </c>
      <c r="S1015">
        <v>0</v>
      </c>
      <c r="T1015">
        <v>0</v>
      </c>
      <c r="U1015">
        <v>0</v>
      </c>
      <c r="V1015" t="s">
        <v>23</v>
      </c>
    </row>
    <row r="1016" spans="1:22" hidden="1" x14ac:dyDescent="0.35">
      <c r="A1016" t="s">
        <v>66</v>
      </c>
      <c r="B1016" t="s">
        <v>51</v>
      </c>
      <c r="C1016">
        <v>2016</v>
      </c>
      <c r="D1016">
        <v>30</v>
      </c>
      <c r="E1016">
        <v>20</v>
      </c>
      <c r="F1016">
        <v>10</v>
      </c>
      <c r="G1016">
        <v>0</v>
      </c>
      <c r="H1016">
        <v>0</v>
      </c>
      <c r="I1016">
        <v>0</v>
      </c>
      <c r="J1016">
        <v>0</v>
      </c>
      <c r="K1016">
        <v>0</v>
      </c>
      <c r="L1016">
        <v>0</v>
      </c>
      <c r="M1016">
        <v>0</v>
      </c>
      <c r="N1016">
        <v>0</v>
      </c>
      <c r="O1016">
        <v>0</v>
      </c>
      <c r="P1016">
        <v>0</v>
      </c>
      <c r="Q1016">
        <v>0</v>
      </c>
      <c r="R1016">
        <v>0</v>
      </c>
      <c r="S1016">
        <v>0</v>
      </c>
      <c r="T1016">
        <v>0</v>
      </c>
      <c r="U1016">
        <v>0</v>
      </c>
      <c r="V1016" t="s">
        <v>23</v>
      </c>
    </row>
    <row r="1017" spans="1:22" hidden="1" x14ac:dyDescent="0.35">
      <c r="A1017" t="s">
        <v>68</v>
      </c>
      <c r="B1017" t="s">
        <v>51</v>
      </c>
      <c r="C1017">
        <v>2016</v>
      </c>
      <c r="D1017">
        <v>45</v>
      </c>
      <c r="E1017">
        <v>45</v>
      </c>
      <c r="F1017">
        <v>0</v>
      </c>
      <c r="G1017">
        <v>0</v>
      </c>
      <c r="H1017">
        <v>0</v>
      </c>
      <c r="I1017">
        <v>0</v>
      </c>
      <c r="J1017">
        <v>0</v>
      </c>
      <c r="K1017">
        <v>0</v>
      </c>
      <c r="L1017">
        <v>0</v>
      </c>
      <c r="M1017">
        <v>0</v>
      </c>
      <c r="N1017">
        <v>0</v>
      </c>
      <c r="O1017">
        <v>0</v>
      </c>
      <c r="P1017">
        <v>0</v>
      </c>
      <c r="Q1017">
        <v>0</v>
      </c>
      <c r="R1017">
        <v>0</v>
      </c>
      <c r="S1017">
        <v>0</v>
      </c>
      <c r="T1017">
        <v>0</v>
      </c>
      <c r="U1017">
        <v>0</v>
      </c>
      <c r="V1017" t="s">
        <v>23</v>
      </c>
    </row>
    <row r="1018" spans="1:22" hidden="1" x14ac:dyDescent="0.35">
      <c r="A1018" t="s">
        <v>70</v>
      </c>
      <c r="B1018" t="s">
        <v>51</v>
      </c>
      <c r="C1018">
        <v>2016</v>
      </c>
      <c r="D1018">
        <v>280</v>
      </c>
      <c r="E1018">
        <v>230</v>
      </c>
      <c r="F1018">
        <v>20</v>
      </c>
      <c r="G1018">
        <v>0</v>
      </c>
      <c r="H1018">
        <v>0</v>
      </c>
      <c r="I1018">
        <v>0</v>
      </c>
      <c r="J1018">
        <v>0</v>
      </c>
      <c r="K1018">
        <v>0</v>
      </c>
      <c r="L1018">
        <v>15</v>
      </c>
      <c r="M1018">
        <v>0</v>
      </c>
      <c r="N1018">
        <v>0</v>
      </c>
      <c r="O1018">
        <v>0</v>
      </c>
      <c r="P1018">
        <v>0</v>
      </c>
      <c r="Q1018">
        <v>0</v>
      </c>
      <c r="R1018">
        <v>0</v>
      </c>
      <c r="S1018">
        <v>0</v>
      </c>
      <c r="T1018">
        <v>20</v>
      </c>
      <c r="U1018">
        <v>0</v>
      </c>
      <c r="V1018" t="s">
        <v>23</v>
      </c>
    </row>
    <row r="1019" spans="1:22" hidden="1" x14ac:dyDescent="0.35">
      <c r="A1019" t="s">
        <v>71</v>
      </c>
      <c r="B1019" t="s">
        <v>51</v>
      </c>
      <c r="C1019">
        <v>2016</v>
      </c>
      <c r="D1019">
        <v>50</v>
      </c>
      <c r="E1019">
        <v>20</v>
      </c>
      <c r="F1019">
        <v>20</v>
      </c>
      <c r="G1019">
        <v>0</v>
      </c>
      <c r="H1019">
        <v>0</v>
      </c>
      <c r="I1019">
        <v>0</v>
      </c>
      <c r="J1019">
        <v>0</v>
      </c>
      <c r="K1019">
        <v>0</v>
      </c>
      <c r="L1019">
        <v>0</v>
      </c>
      <c r="M1019">
        <v>0</v>
      </c>
      <c r="N1019">
        <v>0</v>
      </c>
      <c r="O1019">
        <v>0</v>
      </c>
      <c r="P1019">
        <v>0</v>
      </c>
      <c r="Q1019">
        <v>0</v>
      </c>
      <c r="R1019">
        <v>0</v>
      </c>
      <c r="S1019">
        <v>0</v>
      </c>
      <c r="T1019">
        <v>10</v>
      </c>
      <c r="U1019">
        <v>0</v>
      </c>
      <c r="V1019" t="s">
        <v>23</v>
      </c>
    </row>
    <row r="1020" spans="1:22" hidden="1" x14ac:dyDescent="0.35">
      <c r="A1020" t="s">
        <v>72</v>
      </c>
      <c r="B1020" t="s">
        <v>51</v>
      </c>
      <c r="C1020">
        <v>2016</v>
      </c>
      <c r="D1020">
        <v>15</v>
      </c>
      <c r="E1020">
        <v>15</v>
      </c>
      <c r="F1020">
        <v>0</v>
      </c>
      <c r="G1020">
        <v>0</v>
      </c>
      <c r="H1020">
        <v>0</v>
      </c>
      <c r="I1020">
        <v>0</v>
      </c>
      <c r="J1020">
        <v>0</v>
      </c>
      <c r="K1020">
        <v>0</v>
      </c>
      <c r="L1020">
        <v>0</v>
      </c>
      <c r="M1020">
        <v>0</v>
      </c>
      <c r="N1020">
        <v>0</v>
      </c>
      <c r="O1020">
        <v>0</v>
      </c>
      <c r="P1020">
        <v>0</v>
      </c>
      <c r="Q1020">
        <v>0</v>
      </c>
      <c r="R1020">
        <v>0</v>
      </c>
      <c r="S1020">
        <v>0</v>
      </c>
      <c r="T1020">
        <v>0</v>
      </c>
      <c r="U1020">
        <v>0</v>
      </c>
      <c r="V1020" t="s">
        <v>23</v>
      </c>
    </row>
    <row r="1021" spans="1:22" hidden="1" x14ac:dyDescent="0.35">
      <c r="A1021" t="s">
        <v>22</v>
      </c>
      <c r="B1021" t="s">
        <v>52</v>
      </c>
      <c r="C1021">
        <v>2016</v>
      </c>
      <c r="D1021" s="1">
        <v>99355</v>
      </c>
      <c r="E1021" s="1">
        <v>24545</v>
      </c>
      <c r="F1021" s="1">
        <v>4215</v>
      </c>
      <c r="G1021" s="1">
        <v>4545</v>
      </c>
      <c r="H1021">
        <v>815</v>
      </c>
      <c r="I1021">
        <v>205</v>
      </c>
      <c r="J1021">
        <v>155</v>
      </c>
      <c r="K1021" s="1">
        <v>9905</v>
      </c>
      <c r="L1021">
        <v>405</v>
      </c>
      <c r="M1021" s="1">
        <v>44935</v>
      </c>
      <c r="N1021" s="1">
        <v>4120</v>
      </c>
      <c r="O1021" s="1">
        <v>1565</v>
      </c>
      <c r="P1021">
        <v>610</v>
      </c>
      <c r="Q1021">
        <v>400</v>
      </c>
      <c r="R1021">
        <v>0</v>
      </c>
      <c r="S1021">
        <v>615</v>
      </c>
      <c r="T1021" s="1">
        <v>2320</v>
      </c>
      <c r="U1021">
        <v>0</v>
      </c>
      <c r="V1021" t="s">
        <v>23</v>
      </c>
    </row>
    <row r="1022" spans="1:22" hidden="1" x14ac:dyDescent="0.35">
      <c r="A1022" t="s">
        <v>73</v>
      </c>
      <c r="B1022" t="s">
        <v>52</v>
      </c>
      <c r="C1022">
        <v>2016</v>
      </c>
      <c r="D1022">
        <v>4</v>
      </c>
      <c r="E1022">
        <v>4</v>
      </c>
      <c r="F1022">
        <v>0</v>
      </c>
      <c r="G1022">
        <v>0</v>
      </c>
      <c r="H1022">
        <v>0</v>
      </c>
      <c r="I1022">
        <v>0</v>
      </c>
      <c r="J1022">
        <v>0</v>
      </c>
      <c r="K1022">
        <v>0</v>
      </c>
      <c r="L1022">
        <v>0</v>
      </c>
      <c r="M1022">
        <v>0</v>
      </c>
      <c r="N1022">
        <v>0</v>
      </c>
      <c r="O1022">
        <v>0</v>
      </c>
      <c r="P1022">
        <v>0</v>
      </c>
      <c r="Q1022">
        <v>0</v>
      </c>
      <c r="R1022">
        <v>0</v>
      </c>
      <c r="S1022">
        <v>0</v>
      </c>
      <c r="T1022">
        <v>0</v>
      </c>
      <c r="U1022">
        <v>0</v>
      </c>
      <c r="V1022" t="s">
        <v>23</v>
      </c>
    </row>
    <row r="1023" spans="1:22" hidden="1" x14ac:dyDescent="0.35">
      <c r="A1023" t="s">
        <v>24</v>
      </c>
      <c r="B1023" t="s">
        <v>52</v>
      </c>
      <c r="C1023">
        <v>2016</v>
      </c>
      <c r="D1023">
        <v>25</v>
      </c>
      <c r="E1023">
        <v>20</v>
      </c>
      <c r="F1023">
        <v>0</v>
      </c>
      <c r="G1023">
        <v>0</v>
      </c>
      <c r="H1023">
        <v>0</v>
      </c>
      <c r="I1023">
        <v>0</v>
      </c>
      <c r="J1023">
        <v>0</v>
      </c>
      <c r="K1023">
        <v>0</v>
      </c>
      <c r="L1023">
        <v>0</v>
      </c>
      <c r="M1023">
        <v>4</v>
      </c>
      <c r="N1023">
        <v>0</v>
      </c>
      <c r="O1023">
        <v>0</v>
      </c>
      <c r="P1023">
        <v>0</v>
      </c>
      <c r="Q1023">
        <v>0</v>
      </c>
      <c r="R1023">
        <v>0</v>
      </c>
      <c r="S1023">
        <v>0</v>
      </c>
      <c r="T1023">
        <v>0</v>
      </c>
      <c r="U1023">
        <v>0</v>
      </c>
      <c r="V1023" t="s">
        <v>23</v>
      </c>
    </row>
    <row r="1024" spans="1:22" hidden="1" x14ac:dyDescent="0.35">
      <c r="A1024" t="s">
        <v>25</v>
      </c>
      <c r="B1024" t="s">
        <v>52</v>
      </c>
      <c r="C1024">
        <v>2016</v>
      </c>
      <c r="D1024">
        <v>120</v>
      </c>
      <c r="E1024">
        <v>115</v>
      </c>
      <c r="F1024">
        <v>4</v>
      </c>
      <c r="G1024">
        <v>0</v>
      </c>
      <c r="H1024">
        <v>0</v>
      </c>
      <c r="I1024">
        <v>0</v>
      </c>
      <c r="J1024">
        <v>0</v>
      </c>
      <c r="K1024">
        <v>0</v>
      </c>
      <c r="L1024">
        <v>0</v>
      </c>
      <c r="M1024">
        <v>0</v>
      </c>
      <c r="N1024">
        <v>0</v>
      </c>
      <c r="O1024">
        <v>0</v>
      </c>
      <c r="P1024">
        <v>0</v>
      </c>
      <c r="Q1024">
        <v>0</v>
      </c>
      <c r="R1024">
        <v>0</v>
      </c>
      <c r="S1024">
        <v>0</v>
      </c>
      <c r="T1024">
        <v>0</v>
      </c>
      <c r="U1024">
        <v>0</v>
      </c>
      <c r="V1024" t="s">
        <v>23</v>
      </c>
    </row>
    <row r="1025" spans="1:22" hidden="1" x14ac:dyDescent="0.35">
      <c r="A1025" t="s">
        <v>26</v>
      </c>
      <c r="B1025" t="s">
        <v>52</v>
      </c>
      <c r="C1025">
        <v>2016</v>
      </c>
      <c r="D1025">
        <v>80</v>
      </c>
      <c r="E1025">
        <v>50</v>
      </c>
      <c r="F1025">
        <v>30</v>
      </c>
      <c r="G1025">
        <v>0</v>
      </c>
      <c r="H1025">
        <v>0</v>
      </c>
      <c r="I1025">
        <v>0</v>
      </c>
      <c r="J1025">
        <v>0</v>
      </c>
      <c r="K1025">
        <v>0</v>
      </c>
      <c r="L1025">
        <v>0</v>
      </c>
      <c r="M1025">
        <v>0</v>
      </c>
      <c r="N1025">
        <v>0</v>
      </c>
      <c r="O1025">
        <v>0</v>
      </c>
      <c r="P1025">
        <v>0</v>
      </c>
      <c r="Q1025">
        <v>0</v>
      </c>
      <c r="R1025">
        <v>0</v>
      </c>
      <c r="S1025">
        <v>0</v>
      </c>
      <c r="T1025">
        <v>0</v>
      </c>
      <c r="U1025">
        <v>0</v>
      </c>
      <c r="V1025" t="s">
        <v>23</v>
      </c>
    </row>
    <row r="1026" spans="1:22" hidden="1" x14ac:dyDescent="0.35">
      <c r="A1026" t="s">
        <v>27</v>
      </c>
      <c r="B1026" t="s">
        <v>52</v>
      </c>
      <c r="C1026">
        <v>2016</v>
      </c>
      <c r="D1026">
        <v>20</v>
      </c>
      <c r="E1026">
        <v>20</v>
      </c>
      <c r="F1026">
        <v>0</v>
      </c>
      <c r="G1026">
        <v>0</v>
      </c>
      <c r="H1026">
        <v>0</v>
      </c>
      <c r="I1026">
        <v>0</v>
      </c>
      <c r="J1026">
        <v>0</v>
      </c>
      <c r="K1026">
        <v>0</v>
      </c>
      <c r="L1026">
        <v>0</v>
      </c>
      <c r="M1026">
        <v>0</v>
      </c>
      <c r="N1026">
        <v>0</v>
      </c>
      <c r="O1026">
        <v>0</v>
      </c>
      <c r="P1026">
        <v>0</v>
      </c>
      <c r="Q1026">
        <v>0</v>
      </c>
      <c r="R1026">
        <v>0</v>
      </c>
      <c r="S1026">
        <v>0</v>
      </c>
      <c r="T1026">
        <v>0</v>
      </c>
      <c r="U1026">
        <v>0</v>
      </c>
      <c r="V1026" t="s">
        <v>23</v>
      </c>
    </row>
    <row r="1027" spans="1:22" hidden="1" x14ac:dyDescent="0.35">
      <c r="A1027" t="s">
        <v>28</v>
      </c>
      <c r="B1027" t="s">
        <v>52</v>
      </c>
      <c r="C1027">
        <v>2016</v>
      </c>
      <c r="D1027" s="1">
        <v>61090</v>
      </c>
      <c r="E1027" s="1">
        <v>18035</v>
      </c>
      <c r="F1027" s="1">
        <v>4465</v>
      </c>
      <c r="G1027" s="1">
        <v>3290</v>
      </c>
      <c r="H1027">
        <v>710</v>
      </c>
      <c r="I1027">
        <v>265</v>
      </c>
      <c r="J1027">
        <v>150</v>
      </c>
      <c r="K1027" s="1">
        <v>2355</v>
      </c>
      <c r="L1027">
        <v>340</v>
      </c>
      <c r="M1027" s="1">
        <v>27260</v>
      </c>
      <c r="N1027" s="1">
        <v>2425</v>
      </c>
      <c r="O1027">
        <v>45</v>
      </c>
      <c r="P1027">
        <v>10</v>
      </c>
      <c r="Q1027">
        <v>140</v>
      </c>
      <c r="R1027">
        <v>4</v>
      </c>
      <c r="S1027">
        <v>245</v>
      </c>
      <c r="T1027" s="1">
        <v>1350</v>
      </c>
      <c r="U1027">
        <v>0</v>
      </c>
      <c r="V1027" t="s">
        <v>23</v>
      </c>
    </row>
    <row r="1028" spans="1:22" hidden="1" x14ac:dyDescent="0.35">
      <c r="A1028" t="s">
        <v>29</v>
      </c>
      <c r="B1028" t="s">
        <v>52</v>
      </c>
      <c r="C1028">
        <v>2016</v>
      </c>
      <c r="D1028">
        <v>300</v>
      </c>
      <c r="E1028">
        <v>120</v>
      </c>
      <c r="F1028">
        <v>80</v>
      </c>
      <c r="G1028">
        <v>0</v>
      </c>
      <c r="H1028">
        <v>0</v>
      </c>
      <c r="I1028">
        <v>0</v>
      </c>
      <c r="J1028">
        <v>0</v>
      </c>
      <c r="K1028">
        <v>20</v>
      </c>
      <c r="L1028">
        <v>0</v>
      </c>
      <c r="M1028">
        <v>35</v>
      </c>
      <c r="N1028">
        <v>30</v>
      </c>
      <c r="O1028">
        <v>0</v>
      </c>
      <c r="P1028">
        <v>0</v>
      </c>
      <c r="Q1028">
        <v>15</v>
      </c>
      <c r="R1028">
        <v>0</v>
      </c>
      <c r="S1028">
        <v>0</v>
      </c>
      <c r="T1028">
        <v>0</v>
      </c>
      <c r="U1028">
        <v>0</v>
      </c>
      <c r="V1028" t="s">
        <v>23</v>
      </c>
    </row>
    <row r="1029" spans="1:22" hidden="1" x14ac:dyDescent="0.35">
      <c r="A1029" t="s">
        <v>30</v>
      </c>
      <c r="B1029" t="s">
        <v>52</v>
      </c>
      <c r="C1029">
        <v>2016</v>
      </c>
      <c r="D1029">
        <v>100</v>
      </c>
      <c r="E1029">
        <v>60</v>
      </c>
      <c r="F1029">
        <v>4</v>
      </c>
      <c r="G1029">
        <v>0</v>
      </c>
      <c r="H1029">
        <v>0</v>
      </c>
      <c r="I1029">
        <v>0</v>
      </c>
      <c r="J1029">
        <v>0</v>
      </c>
      <c r="K1029">
        <v>10</v>
      </c>
      <c r="L1029">
        <v>0</v>
      </c>
      <c r="M1029">
        <v>4</v>
      </c>
      <c r="N1029">
        <v>0</v>
      </c>
      <c r="O1029">
        <v>0</v>
      </c>
      <c r="P1029">
        <v>0</v>
      </c>
      <c r="Q1029">
        <v>0</v>
      </c>
      <c r="R1029">
        <v>0</v>
      </c>
      <c r="S1029">
        <v>20</v>
      </c>
      <c r="T1029">
        <v>0</v>
      </c>
      <c r="U1029">
        <v>0</v>
      </c>
      <c r="V1029" t="s">
        <v>23</v>
      </c>
    </row>
    <row r="1030" spans="1:22" hidden="1" x14ac:dyDescent="0.35">
      <c r="A1030" t="s">
        <v>31</v>
      </c>
      <c r="B1030" t="s">
        <v>52</v>
      </c>
      <c r="C1030">
        <v>2016</v>
      </c>
      <c r="D1030">
        <v>4</v>
      </c>
      <c r="E1030">
        <v>4</v>
      </c>
      <c r="F1030">
        <v>0</v>
      </c>
      <c r="G1030">
        <v>0</v>
      </c>
      <c r="H1030">
        <v>0</v>
      </c>
      <c r="I1030">
        <v>0</v>
      </c>
      <c r="J1030">
        <v>0</v>
      </c>
      <c r="K1030">
        <v>0</v>
      </c>
      <c r="L1030">
        <v>0</v>
      </c>
      <c r="M1030">
        <v>0</v>
      </c>
      <c r="N1030">
        <v>0</v>
      </c>
      <c r="O1030">
        <v>0</v>
      </c>
      <c r="P1030">
        <v>0</v>
      </c>
      <c r="Q1030">
        <v>0</v>
      </c>
      <c r="R1030">
        <v>0</v>
      </c>
      <c r="S1030">
        <v>0</v>
      </c>
      <c r="T1030">
        <v>0</v>
      </c>
      <c r="U1030">
        <v>0</v>
      </c>
      <c r="V1030" t="s">
        <v>23</v>
      </c>
    </row>
    <row r="1031" spans="1:22" hidden="1" x14ac:dyDescent="0.35">
      <c r="A1031" t="s">
        <v>32</v>
      </c>
      <c r="B1031" t="s">
        <v>52</v>
      </c>
      <c r="C1031">
        <v>2016</v>
      </c>
      <c r="D1031">
        <v>50</v>
      </c>
      <c r="E1031">
        <v>50</v>
      </c>
      <c r="F1031">
        <v>0</v>
      </c>
      <c r="G1031">
        <v>0</v>
      </c>
      <c r="H1031">
        <v>0</v>
      </c>
      <c r="I1031">
        <v>0</v>
      </c>
      <c r="J1031">
        <v>0</v>
      </c>
      <c r="K1031">
        <v>0</v>
      </c>
      <c r="L1031">
        <v>0</v>
      </c>
      <c r="M1031">
        <v>0</v>
      </c>
      <c r="N1031">
        <v>0</v>
      </c>
      <c r="O1031">
        <v>0</v>
      </c>
      <c r="P1031">
        <v>0</v>
      </c>
      <c r="Q1031">
        <v>0</v>
      </c>
      <c r="R1031">
        <v>0</v>
      </c>
      <c r="S1031">
        <v>0</v>
      </c>
      <c r="T1031">
        <v>0</v>
      </c>
      <c r="U1031">
        <v>0</v>
      </c>
      <c r="V1031" t="s">
        <v>23</v>
      </c>
    </row>
    <row r="1032" spans="1:22" hidden="1" x14ac:dyDescent="0.35">
      <c r="A1032" t="s">
        <v>75</v>
      </c>
      <c r="B1032" t="s">
        <v>52</v>
      </c>
      <c r="C1032">
        <v>2016</v>
      </c>
      <c r="D1032">
        <v>10</v>
      </c>
      <c r="E1032">
        <v>10</v>
      </c>
      <c r="F1032">
        <v>0</v>
      </c>
      <c r="G1032">
        <v>0</v>
      </c>
      <c r="H1032">
        <v>0</v>
      </c>
      <c r="I1032">
        <v>0</v>
      </c>
      <c r="J1032">
        <v>0</v>
      </c>
      <c r="K1032">
        <v>0</v>
      </c>
      <c r="L1032">
        <v>0</v>
      </c>
      <c r="M1032">
        <v>0</v>
      </c>
      <c r="N1032">
        <v>0</v>
      </c>
      <c r="O1032">
        <v>0</v>
      </c>
      <c r="P1032">
        <v>0</v>
      </c>
      <c r="Q1032">
        <v>0</v>
      </c>
      <c r="R1032">
        <v>0</v>
      </c>
      <c r="S1032">
        <v>0</v>
      </c>
      <c r="T1032">
        <v>0</v>
      </c>
      <c r="U1032">
        <v>0</v>
      </c>
      <c r="V1032" t="s">
        <v>23</v>
      </c>
    </row>
    <row r="1033" spans="1:22" hidden="1" x14ac:dyDescent="0.35">
      <c r="A1033" t="s">
        <v>34</v>
      </c>
      <c r="B1033" t="s">
        <v>52</v>
      </c>
      <c r="C1033">
        <v>2016</v>
      </c>
      <c r="D1033">
        <v>85</v>
      </c>
      <c r="E1033">
        <v>65</v>
      </c>
      <c r="F1033">
        <v>15</v>
      </c>
      <c r="G1033">
        <v>0</v>
      </c>
      <c r="H1033">
        <v>0</v>
      </c>
      <c r="I1033">
        <v>0</v>
      </c>
      <c r="J1033">
        <v>0</v>
      </c>
      <c r="K1033">
        <v>0</v>
      </c>
      <c r="L1033">
        <v>0</v>
      </c>
      <c r="M1033">
        <v>0</v>
      </c>
      <c r="N1033">
        <v>0</v>
      </c>
      <c r="O1033">
        <v>0</v>
      </c>
      <c r="P1033">
        <v>0</v>
      </c>
      <c r="Q1033">
        <v>10</v>
      </c>
      <c r="R1033">
        <v>0</v>
      </c>
      <c r="S1033">
        <v>0</v>
      </c>
      <c r="T1033">
        <v>0</v>
      </c>
      <c r="U1033">
        <v>0</v>
      </c>
      <c r="V1033" t="s">
        <v>23</v>
      </c>
    </row>
    <row r="1034" spans="1:22" hidden="1" x14ac:dyDescent="0.35">
      <c r="A1034" t="s">
        <v>35</v>
      </c>
      <c r="B1034" t="s">
        <v>52</v>
      </c>
      <c r="C1034">
        <v>2016</v>
      </c>
      <c r="D1034">
        <v>15</v>
      </c>
      <c r="E1034">
        <v>15</v>
      </c>
      <c r="F1034">
        <v>0</v>
      </c>
      <c r="G1034">
        <v>0</v>
      </c>
      <c r="H1034">
        <v>0</v>
      </c>
      <c r="I1034">
        <v>0</v>
      </c>
      <c r="J1034">
        <v>0</v>
      </c>
      <c r="K1034">
        <v>0</v>
      </c>
      <c r="L1034">
        <v>0</v>
      </c>
      <c r="M1034">
        <v>0</v>
      </c>
      <c r="N1034">
        <v>0</v>
      </c>
      <c r="O1034">
        <v>0</v>
      </c>
      <c r="P1034">
        <v>0</v>
      </c>
      <c r="Q1034">
        <v>0</v>
      </c>
      <c r="R1034">
        <v>0</v>
      </c>
      <c r="S1034">
        <v>0</v>
      </c>
      <c r="T1034">
        <v>0</v>
      </c>
      <c r="U1034">
        <v>0</v>
      </c>
      <c r="V1034" t="s">
        <v>23</v>
      </c>
    </row>
    <row r="1035" spans="1:22" hidden="1" x14ac:dyDescent="0.35">
      <c r="A1035" t="s">
        <v>36</v>
      </c>
      <c r="B1035" t="s">
        <v>52</v>
      </c>
      <c r="C1035">
        <v>2016</v>
      </c>
      <c r="D1035" s="1">
        <v>1495</v>
      </c>
      <c r="E1035">
        <v>755</v>
      </c>
      <c r="F1035">
        <v>35</v>
      </c>
      <c r="G1035">
        <v>0</v>
      </c>
      <c r="H1035">
        <v>25</v>
      </c>
      <c r="I1035">
        <v>10</v>
      </c>
      <c r="J1035">
        <v>0</v>
      </c>
      <c r="K1035">
        <v>55</v>
      </c>
      <c r="L1035">
        <v>15</v>
      </c>
      <c r="M1035">
        <v>130</v>
      </c>
      <c r="N1035">
        <v>35</v>
      </c>
      <c r="O1035">
        <v>10</v>
      </c>
      <c r="P1035">
        <v>10</v>
      </c>
      <c r="Q1035">
        <v>135</v>
      </c>
      <c r="R1035">
        <v>15</v>
      </c>
      <c r="S1035">
        <v>0</v>
      </c>
      <c r="T1035">
        <v>270</v>
      </c>
      <c r="U1035">
        <v>0</v>
      </c>
      <c r="V1035" t="s">
        <v>23</v>
      </c>
    </row>
    <row r="1036" spans="1:22" hidden="1" x14ac:dyDescent="0.35">
      <c r="A1036" t="s">
        <v>37</v>
      </c>
      <c r="B1036" t="s">
        <v>52</v>
      </c>
      <c r="C1036">
        <v>2016</v>
      </c>
      <c r="D1036">
        <v>50</v>
      </c>
      <c r="E1036">
        <v>50</v>
      </c>
      <c r="F1036">
        <v>0</v>
      </c>
      <c r="G1036">
        <v>0</v>
      </c>
      <c r="H1036">
        <v>0</v>
      </c>
      <c r="I1036">
        <v>0</v>
      </c>
      <c r="J1036">
        <v>0</v>
      </c>
      <c r="K1036">
        <v>0</v>
      </c>
      <c r="L1036">
        <v>0</v>
      </c>
      <c r="M1036">
        <v>0</v>
      </c>
      <c r="N1036">
        <v>0</v>
      </c>
      <c r="O1036">
        <v>0</v>
      </c>
      <c r="P1036">
        <v>0</v>
      </c>
      <c r="Q1036">
        <v>0</v>
      </c>
      <c r="R1036">
        <v>0</v>
      </c>
      <c r="S1036">
        <v>0</v>
      </c>
      <c r="T1036">
        <v>0</v>
      </c>
      <c r="U1036">
        <v>0</v>
      </c>
      <c r="V1036" t="s">
        <v>23</v>
      </c>
    </row>
    <row r="1037" spans="1:22" hidden="1" x14ac:dyDescent="0.35">
      <c r="A1037" t="s">
        <v>38</v>
      </c>
      <c r="B1037" t="s">
        <v>52</v>
      </c>
      <c r="C1037">
        <v>2016</v>
      </c>
      <c r="D1037" s="1">
        <v>28885</v>
      </c>
      <c r="E1037" s="1">
        <v>15795</v>
      </c>
      <c r="F1037" s="1">
        <v>2350</v>
      </c>
      <c r="G1037">
        <v>460</v>
      </c>
      <c r="H1037">
        <v>50</v>
      </c>
      <c r="I1037">
        <v>0</v>
      </c>
      <c r="J1037">
        <v>45</v>
      </c>
      <c r="K1037" s="1">
        <v>4730</v>
      </c>
      <c r="L1037">
        <v>25</v>
      </c>
      <c r="M1037">
        <v>85</v>
      </c>
      <c r="N1037">
        <v>15</v>
      </c>
      <c r="O1037" s="1">
        <v>4555</v>
      </c>
      <c r="P1037">
        <v>490</v>
      </c>
      <c r="Q1037">
        <v>70</v>
      </c>
      <c r="R1037">
        <v>0</v>
      </c>
      <c r="S1037">
        <v>85</v>
      </c>
      <c r="T1037">
        <v>140</v>
      </c>
      <c r="U1037">
        <v>0</v>
      </c>
      <c r="V1037" t="s">
        <v>23</v>
      </c>
    </row>
    <row r="1038" spans="1:22" hidden="1" x14ac:dyDescent="0.35">
      <c r="A1038" t="s">
        <v>40</v>
      </c>
      <c r="B1038" t="s">
        <v>52</v>
      </c>
      <c r="C1038">
        <v>2016</v>
      </c>
      <c r="D1038">
        <v>120</v>
      </c>
      <c r="E1038">
        <v>85</v>
      </c>
      <c r="F1038">
        <v>20</v>
      </c>
      <c r="G1038">
        <v>0</v>
      </c>
      <c r="H1038">
        <v>0</v>
      </c>
      <c r="I1038">
        <v>0</v>
      </c>
      <c r="J1038">
        <v>0</v>
      </c>
      <c r="K1038">
        <v>4</v>
      </c>
      <c r="L1038">
        <v>0</v>
      </c>
      <c r="M1038">
        <v>0</v>
      </c>
      <c r="N1038">
        <v>0</v>
      </c>
      <c r="O1038">
        <v>0</v>
      </c>
      <c r="P1038">
        <v>0</v>
      </c>
      <c r="Q1038">
        <v>10</v>
      </c>
      <c r="R1038">
        <v>0</v>
      </c>
      <c r="S1038">
        <v>0</v>
      </c>
      <c r="T1038">
        <v>0</v>
      </c>
      <c r="U1038">
        <v>0</v>
      </c>
      <c r="V1038" t="s">
        <v>23</v>
      </c>
    </row>
    <row r="1039" spans="1:22" hidden="1" x14ac:dyDescent="0.35">
      <c r="A1039" t="s">
        <v>41</v>
      </c>
      <c r="B1039" t="s">
        <v>52</v>
      </c>
      <c r="C1039">
        <v>2016</v>
      </c>
      <c r="D1039">
        <v>315</v>
      </c>
      <c r="E1039">
        <v>190</v>
      </c>
      <c r="F1039">
        <v>100</v>
      </c>
      <c r="G1039">
        <v>0</v>
      </c>
      <c r="H1039">
        <v>0</v>
      </c>
      <c r="I1039">
        <v>0</v>
      </c>
      <c r="J1039">
        <v>0</v>
      </c>
      <c r="K1039">
        <v>4</v>
      </c>
      <c r="L1039">
        <v>10</v>
      </c>
      <c r="M1039">
        <v>0</v>
      </c>
      <c r="N1039">
        <v>10</v>
      </c>
      <c r="O1039">
        <v>0</v>
      </c>
      <c r="P1039">
        <v>0</v>
      </c>
      <c r="Q1039">
        <v>0</v>
      </c>
      <c r="R1039">
        <v>0</v>
      </c>
      <c r="S1039">
        <v>0</v>
      </c>
      <c r="T1039">
        <v>0</v>
      </c>
      <c r="U1039">
        <v>0</v>
      </c>
      <c r="V1039" t="s">
        <v>23</v>
      </c>
    </row>
    <row r="1040" spans="1:22" hidden="1" x14ac:dyDescent="0.35">
      <c r="A1040" t="s">
        <v>42</v>
      </c>
      <c r="B1040" t="s">
        <v>52</v>
      </c>
      <c r="C1040">
        <v>2016</v>
      </c>
      <c r="D1040">
        <v>260</v>
      </c>
      <c r="E1040">
        <v>220</v>
      </c>
      <c r="F1040">
        <v>4</v>
      </c>
      <c r="G1040">
        <v>0</v>
      </c>
      <c r="H1040">
        <v>0</v>
      </c>
      <c r="I1040">
        <v>0</v>
      </c>
      <c r="J1040">
        <v>0</v>
      </c>
      <c r="K1040">
        <v>0</v>
      </c>
      <c r="L1040">
        <v>0</v>
      </c>
      <c r="M1040">
        <v>4</v>
      </c>
      <c r="N1040">
        <v>20</v>
      </c>
      <c r="O1040">
        <v>0</v>
      </c>
      <c r="P1040">
        <v>0</v>
      </c>
      <c r="Q1040">
        <v>10</v>
      </c>
      <c r="R1040">
        <v>0</v>
      </c>
      <c r="S1040">
        <v>0</v>
      </c>
      <c r="T1040">
        <v>0</v>
      </c>
      <c r="U1040">
        <v>0</v>
      </c>
      <c r="V1040" t="s">
        <v>23</v>
      </c>
    </row>
    <row r="1041" spans="1:22" hidden="1" x14ac:dyDescent="0.35">
      <c r="A1041" t="s">
        <v>43</v>
      </c>
      <c r="B1041" t="s">
        <v>52</v>
      </c>
      <c r="C1041">
        <v>2016</v>
      </c>
      <c r="D1041" s="1">
        <v>1720</v>
      </c>
      <c r="E1041">
        <v>920</v>
      </c>
      <c r="F1041">
        <v>185</v>
      </c>
      <c r="G1041">
        <v>130</v>
      </c>
      <c r="H1041">
        <v>0</v>
      </c>
      <c r="I1041">
        <v>80</v>
      </c>
      <c r="J1041">
        <v>20</v>
      </c>
      <c r="K1041">
        <v>50</v>
      </c>
      <c r="L1041">
        <v>0</v>
      </c>
      <c r="M1041">
        <v>45</v>
      </c>
      <c r="N1041">
        <v>0</v>
      </c>
      <c r="O1041">
        <v>215</v>
      </c>
      <c r="P1041">
        <v>0</v>
      </c>
      <c r="Q1041">
        <v>55</v>
      </c>
      <c r="R1041">
        <v>0</v>
      </c>
      <c r="S1041">
        <v>0</v>
      </c>
      <c r="T1041">
        <v>20</v>
      </c>
      <c r="U1041">
        <v>0</v>
      </c>
      <c r="V1041" t="s">
        <v>23</v>
      </c>
    </row>
    <row r="1042" spans="1:22" hidden="1" x14ac:dyDescent="0.35">
      <c r="A1042" t="s">
        <v>44</v>
      </c>
      <c r="B1042" t="s">
        <v>52</v>
      </c>
      <c r="C1042">
        <v>2016</v>
      </c>
      <c r="D1042">
        <v>70</v>
      </c>
      <c r="E1042">
        <v>35</v>
      </c>
      <c r="F1042">
        <v>0</v>
      </c>
      <c r="G1042">
        <v>0</v>
      </c>
      <c r="H1042">
        <v>0</v>
      </c>
      <c r="I1042">
        <v>0</v>
      </c>
      <c r="J1042">
        <v>0</v>
      </c>
      <c r="K1042">
        <v>15</v>
      </c>
      <c r="L1042">
        <v>0</v>
      </c>
      <c r="M1042">
        <v>0</v>
      </c>
      <c r="N1042">
        <v>15</v>
      </c>
      <c r="O1042">
        <v>0</v>
      </c>
      <c r="P1042">
        <v>4</v>
      </c>
      <c r="Q1042">
        <v>0</v>
      </c>
      <c r="R1042">
        <v>0</v>
      </c>
      <c r="S1042">
        <v>0</v>
      </c>
      <c r="T1042">
        <v>0</v>
      </c>
      <c r="U1042">
        <v>0</v>
      </c>
      <c r="V1042" t="s">
        <v>23</v>
      </c>
    </row>
    <row r="1043" spans="1:22" hidden="1" x14ac:dyDescent="0.35">
      <c r="A1043" t="s">
        <v>45</v>
      </c>
      <c r="B1043" t="s">
        <v>52</v>
      </c>
      <c r="C1043">
        <v>2016</v>
      </c>
      <c r="D1043">
        <v>495</v>
      </c>
      <c r="E1043">
        <v>260</v>
      </c>
      <c r="F1043">
        <v>25</v>
      </c>
      <c r="G1043">
        <v>0</v>
      </c>
      <c r="H1043">
        <v>0</v>
      </c>
      <c r="I1043">
        <v>0</v>
      </c>
      <c r="J1043">
        <v>0</v>
      </c>
      <c r="K1043">
        <v>75</v>
      </c>
      <c r="L1043">
        <v>0</v>
      </c>
      <c r="M1043">
        <v>10</v>
      </c>
      <c r="N1043">
        <v>0</v>
      </c>
      <c r="O1043">
        <v>0</v>
      </c>
      <c r="P1043">
        <v>0</v>
      </c>
      <c r="Q1043">
        <v>4</v>
      </c>
      <c r="R1043">
        <v>0</v>
      </c>
      <c r="S1043">
        <v>0</v>
      </c>
      <c r="T1043">
        <v>115</v>
      </c>
      <c r="U1043">
        <v>0</v>
      </c>
      <c r="V1043" t="s">
        <v>23</v>
      </c>
    </row>
    <row r="1044" spans="1:22" hidden="1" x14ac:dyDescent="0.35">
      <c r="A1044" t="s">
        <v>46</v>
      </c>
      <c r="B1044" t="s">
        <v>52</v>
      </c>
      <c r="C1044">
        <v>2016</v>
      </c>
      <c r="D1044">
        <v>390</v>
      </c>
      <c r="E1044">
        <v>335</v>
      </c>
      <c r="F1044">
        <v>10</v>
      </c>
      <c r="G1044">
        <v>0</v>
      </c>
      <c r="H1044">
        <v>0</v>
      </c>
      <c r="I1044">
        <v>0</v>
      </c>
      <c r="J1044">
        <v>0</v>
      </c>
      <c r="K1044">
        <v>0</v>
      </c>
      <c r="L1044">
        <v>0</v>
      </c>
      <c r="M1044">
        <v>0</v>
      </c>
      <c r="N1044">
        <v>20</v>
      </c>
      <c r="O1044">
        <v>0</v>
      </c>
      <c r="P1044">
        <v>0</v>
      </c>
      <c r="Q1044">
        <v>25</v>
      </c>
      <c r="R1044">
        <v>0</v>
      </c>
      <c r="S1044">
        <v>0</v>
      </c>
      <c r="T1044">
        <v>0</v>
      </c>
      <c r="U1044">
        <v>0</v>
      </c>
      <c r="V1044" t="s">
        <v>23</v>
      </c>
    </row>
    <row r="1045" spans="1:22" hidden="1" x14ac:dyDescent="0.35">
      <c r="A1045" t="s">
        <v>74</v>
      </c>
      <c r="B1045" t="s">
        <v>52</v>
      </c>
      <c r="C1045">
        <v>2016</v>
      </c>
      <c r="D1045">
        <v>20</v>
      </c>
      <c r="E1045">
        <v>15</v>
      </c>
      <c r="F1045">
        <v>0</v>
      </c>
      <c r="G1045">
        <v>0</v>
      </c>
      <c r="H1045">
        <v>0</v>
      </c>
      <c r="I1045">
        <v>0</v>
      </c>
      <c r="J1045">
        <v>0</v>
      </c>
      <c r="K1045">
        <v>0</v>
      </c>
      <c r="L1045">
        <v>0</v>
      </c>
      <c r="M1045">
        <v>4</v>
      </c>
      <c r="N1045">
        <v>0</v>
      </c>
      <c r="O1045">
        <v>0</v>
      </c>
      <c r="P1045">
        <v>0</v>
      </c>
      <c r="Q1045">
        <v>0</v>
      </c>
      <c r="R1045">
        <v>0</v>
      </c>
      <c r="S1045">
        <v>0</v>
      </c>
      <c r="T1045">
        <v>0</v>
      </c>
      <c r="U1045">
        <v>0</v>
      </c>
      <c r="V1045" t="s">
        <v>23</v>
      </c>
    </row>
    <row r="1046" spans="1:22" hidden="1" x14ac:dyDescent="0.35">
      <c r="A1046" t="s">
        <v>47</v>
      </c>
      <c r="B1046" t="s">
        <v>52</v>
      </c>
      <c r="C1046">
        <v>2016</v>
      </c>
      <c r="D1046">
        <v>220</v>
      </c>
      <c r="E1046">
        <v>90</v>
      </c>
      <c r="F1046">
        <v>35</v>
      </c>
      <c r="G1046">
        <v>10</v>
      </c>
      <c r="H1046">
        <v>0</v>
      </c>
      <c r="I1046">
        <v>0</v>
      </c>
      <c r="J1046">
        <v>20</v>
      </c>
      <c r="K1046">
        <v>4</v>
      </c>
      <c r="L1046">
        <v>0</v>
      </c>
      <c r="M1046">
        <v>10</v>
      </c>
      <c r="N1046">
        <v>0</v>
      </c>
      <c r="O1046">
        <v>0</v>
      </c>
      <c r="P1046">
        <v>0</v>
      </c>
      <c r="Q1046">
        <v>0</v>
      </c>
      <c r="R1046">
        <v>0</v>
      </c>
      <c r="S1046">
        <v>0</v>
      </c>
      <c r="T1046">
        <v>50</v>
      </c>
      <c r="U1046">
        <v>0</v>
      </c>
      <c r="V1046" t="s">
        <v>23</v>
      </c>
    </row>
    <row r="1047" spans="1:22" hidden="1" x14ac:dyDescent="0.35">
      <c r="A1047" t="s">
        <v>48</v>
      </c>
      <c r="B1047" t="s">
        <v>52</v>
      </c>
      <c r="C1047">
        <v>2016</v>
      </c>
      <c r="D1047" s="1">
        <v>2395</v>
      </c>
      <c r="E1047" s="1">
        <v>1340</v>
      </c>
      <c r="F1047">
        <v>230</v>
      </c>
      <c r="G1047">
        <v>95</v>
      </c>
      <c r="H1047">
        <v>15</v>
      </c>
      <c r="I1047">
        <v>30</v>
      </c>
      <c r="J1047">
        <v>35</v>
      </c>
      <c r="K1047">
        <v>140</v>
      </c>
      <c r="L1047">
        <v>10</v>
      </c>
      <c r="M1047">
        <v>190</v>
      </c>
      <c r="N1047">
        <v>285</v>
      </c>
      <c r="O1047">
        <v>10</v>
      </c>
      <c r="P1047">
        <v>0</v>
      </c>
      <c r="Q1047">
        <v>10</v>
      </c>
      <c r="R1047">
        <v>0</v>
      </c>
      <c r="S1047">
        <v>0</v>
      </c>
      <c r="T1047">
        <v>0</v>
      </c>
      <c r="U1047">
        <v>0</v>
      </c>
      <c r="V1047" t="s">
        <v>23</v>
      </c>
    </row>
    <row r="1048" spans="1:22" hidden="1" x14ac:dyDescent="0.35">
      <c r="A1048" t="s">
        <v>49</v>
      </c>
      <c r="B1048" t="s">
        <v>52</v>
      </c>
      <c r="C1048">
        <v>2016</v>
      </c>
      <c r="D1048">
        <v>85</v>
      </c>
      <c r="E1048">
        <v>85</v>
      </c>
      <c r="F1048">
        <v>0</v>
      </c>
      <c r="G1048">
        <v>0</v>
      </c>
      <c r="H1048">
        <v>0</v>
      </c>
      <c r="I1048">
        <v>0</v>
      </c>
      <c r="J1048">
        <v>0</v>
      </c>
      <c r="K1048">
        <v>0</v>
      </c>
      <c r="L1048">
        <v>0</v>
      </c>
      <c r="M1048">
        <v>0</v>
      </c>
      <c r="N1048">
        <v>0</v>
      </c>
      <c r="O1048">
        <v>0</v>
      </c>
      <c r="P1048">
        <v>0</v>
      </c>
      <c r="Q1048">
        <v>0</v>
      </c>
      <c r="R1048">
        <v>0</v>
      </c>
      <c r="S1048">
        <v>0</v>
      </c>
      <c r="T1048">
        <v>0</v>
      </c>
      <c r="U1048">
        <v>0</v>
      </c>
      <c r="V1048" t="s">
        <v>23</v>
      </c>
    </row>
    <row r="1049" spans="1:22" hidden="1" x14ac:dyDescent="0.35">
      <c r="A1049" t="s">
        <v>50</v>
      </c>
      <c r="B1049" t="s">
        <v>52</v>
      </c>
      <c r="C1049">
        <v>2016</v>
      </c>
      <c r="D1049">
        <v>90</v>
      </c>
      <c r="E1049">
        <v>30</v>
      </c>
      <c r="F1049">
        <v>15</v>
      </c>
      <c r="G1049">
        <v>0</v>
      </c>
      <c r="H1049">
        <v>25</v>
      </c>
      <c r="I1049">
        <v>0</v>
      </c>
      <c r="J1049">
        <v>0</v>
      </c>
      <c r="K1049">
        <v>10</v>
      </c>
      <c r="L1049">
        <v>0</v>
      </c>
      <c r="M1049">
        <v>0</v>
      </c>
      <c r="N1049">
        <v>0</v>
      </c>
      <c r="O1049">
        <v>0</v>
      </c>
      <c r="P1049">
        <v>0</v>
      </c>
      <c r="Q1049">
        <v>0</v>
      </c>
      <c r="R1049">
        <v>0</v>
      </c>
      <c r="S1049">
        <v>0</v>
      </c>
      <c r="T1049">
        <v>10</v>
      </c>
      <c r="U1049">
        <v>0</v>
      </c>
      <c r="V1049" t="s">
        <v>23</v>
      </c>
    </row>
    <row r="1050" spans="1:22" hidden="1" x14ac:dyDescent="0.35">
      <c r="A1050" t="s">
        <v>51</v>
      </c>
      <c r="B1050" t="s">
        <v>52</v>
      </c>
      <c r="C1050">
        <v>2016</v>
      </c>
      <c r="D1050">
        <v>385</v>
      </c>
      <c r="E1050">
        <v>120</v>
      </c>
      <c r="F1050">
        <v>15</v>
      </c>
      <c r="G1050">
        <v>10</v>
      </c>
      <c r="H1050">
        <v>0</v>
      </c>
      <c r="I1050">
        <v>0</v>
      </c>
      <c r="J1050">
        <v>0</v>
      </c>
      <c r="K1050">
        <v>65</v>
      </c>
      <c r="L1050">
        <v>10</v>
      </c>
      <c r="M1050">
        <v>0</v>
      </c>
      <c r="N1050">
        <v>0</v>
      </c>
      <c r="O1050">
        <v>0</v>
      </c>
      <c r="P1050">
        <v>0</v>
      </c>
      <c r="Q1050">
        <v>0</v>
      </c>
      <c r="R1050">
        <v>0</v>
      </c>
      <c r="S1050">
        <v>4</v>
      </c>
      <c r="T1050">
        <v>160</v>
      </c>
      <c r="U1050">
        <v>0</v>
      </c>
      <c r="V1050" t="s">
        <v>23</v>
      </c>
    </row>
    <row r="1051" spans="1:22" x14ac:dyDescent="0.35">
      <c r="A1051" t="s">
        <v>52</v>
      </c>
      <c r="B1051" t="s">
        <v>52</v>
      </c>
      <c r="C1051">
        <v>2016</v>
      </c>
      <c r="D1051" s="1">
        <v>361120</v>
      </c>
      <c r="E1051" s="1">
        <v>96640</v>
      </c>
      <c r="F1051" s="1">
        <v>17805</v>
      </c>
      <c r="G1051" s="1">
        <v>3820</v>
      </c>
      <c r="H1051" s="1">
        <v>1385</v>
      </c>
      <c r="I1051">
        <v>515</v>
      </c>
      <c r="J1051">
        <v>335</v>
      </c>
      <c r="K1051" s="1">
        <v>91200</v>
      </c>
      <c r="L1051" s="1">
        <v>10145</v>
      </c>
      <c r="M1051" s="1">
        <v>28815</v>
      </c>
      <c r="N1051" s="1">
        <v>1110</v>
      </c>
      <c r="O1051">
        <v>50</v>
      </c>
      <c r="P1051" s="1">
        <v>18390</v>
      </c>
      <c r="Q1051" s="1">
        <v>48985</v>
      </c>
      <c r="R1051" s="1">
        <v>3015</v>
      </c>
      <c r="S1051" s="1">
        <v>3740</v>
      </c>
      <c r="T1051" s="1">
        <v>3435</v>
      </c>
      <c r="U1051" s="1">
        <v>31730</v>
      </c>
      <c r="V1051" t="s">
        <v>23</v>
      </c>
    </row>
    <row r="1052" spans="1:22" hidden="1" x14ac:dyDescent="0.35">
      <c r="A1052" t="s">
        <v>53</v>
      </c>
      <c r="B1052" t="s">
        <v>52</v>
      </c>
      <c r="C1052">
        <v>2016</v>
      </c>
      <c r="D1052" s="1">
        <v>2305</v>
      </c>
      <c r="E1052" s="1">
        <v>1345</v>
      </c>
      <c r="F1052">
        <v>235</v>
      </c>
      <c r="G1052">
        <v>300</v>
      </c>
      <c r="H1052">
        <v>45</v>
      </c>
      <c r="I1052">
        <v>15</v>
      </c>
      <c r="J1052">
        <v>50</v>
      </c>
      <c r="K1052">
        <v>50</v>
      </c>
      <c r="L1052">
        <v>30</v>
      </c>
      <c r="M1052">
        <v>160</v>
      </c>
      <c r="N1052">
        <v>50</v>
      </c>
      <c r="O1052">
        <v>0</v>
      </c>
      <c r="P1052">
        <v>0</v>
      </c>
      <c r="Q1052">
        <v>10</v>
      </c>
      <c r="R1052">
        <v>0</v>
      </c>
      <c r="S1052">
        <v>0</v>
      </c>
      <c r="T1052">
        <v>15</v>
      </c>
      <c r="U1052">
        <v>0</v>
      </c>
      <c r="V1052" t="s">
        <v>23</v>
      </c>
    </row>
    <row r="1053" spans="1:22" hidden="1" x14ac:dyDescent="0.35">
      <c r="A1053" t="s">
        <v>54</v>
      </c>
      <c r="B1053" t="s">
        <v>52</v>
      </c>
      <c r="C1053">
        <v>2016</v>
      </c>
      <c r="D1053">
        <v>130</v>
      </c>
      <c r="E1053">
        <v>40</v>
      </c>
      <c r="F1053">
        <v>0</v>
      </c>
      <c r="G1053">
        <v>0</v>
      </c>
      <c r="H1053">
        <v>0</v>
      </c>
      <c r="I1053">
        <v>0</v>
      </c>
      <c r="J1053">
        <v>45</v>
      </c>
      <c r="K1053">
        <v>0</v>
      </c>
      <c r="L1053">
        <v>0</v>
      </c>
      <c r="M1053">
        <v>10</v>
      </c>
      <c r="N1053">
        <v>25</v>
      </c>
      <c r="O1053">
        <v>0</v>
      </c>
      <c r="P1053">
        <v>0</v>
      </c>
      <c r="Q1053">
        <v>0</v>
      </c>
      <c r="R1053">
        <v>0</v>
      </c>
      <c r="S1053">
        <v>0</v>
      </c>
      <c r="T1053">
        <v>10</v>
      </c>
      <c r="U1053">
        <v>0</v>
      </c>
      <c r="V1053" t="s">
        <v>23</v>
      </c>
    </row>
    <row r="1054" spans="1:22" x14ac:dyDescent="0.35">
      <c r="A1054" t="s">
        <v>55</v>
      </c>
      <c r="B1054" t="s">
        <v>52</v>
      </c>
      <c r="C1054">
        <v>2016</v>
      </c>
      <c r="D1054" s="1">
        <v>84195</v>
      </c>
      <c r="E1054" s="1">
        <v>49075</v>
      </c>
      <c r="F1054" s="1">
        <v>7310</v>
      </c>
      <c r="G1054" s="1">
        <v>1635</v>
      </c>
      <c r="H1054">
        <v>515</v>
      </c>
      <c r="I1054">
        <v>185</v>
      </c>
      <c r="J1054">
        <v>85</v>
      </c>
      <c r="K1054" s="1">
        <v>5310</v>
      </c>
      <c r="L1054">
        <v>230</v>
      </c>
      <c r="M1054" s="1">
        <v>13275</v>
      </c>
      <c r="N1054" s="1">
        <v>4985</v>
      </c>
      <c r="O1054">
        <v>30</v>
      </c>
      <c r="P1054">
        <v>210</v>
      </c>
      <c r="Q1054">
        <v>325</v>
      </c>
      <c r="R1054">
        <v>10</v>
      </c>
      <c r="S1054">
        <v>325</v>
      </c>
      <c r="T1054">
        <v>690</v>
      </c>
      <c r="U1054">
        <v>0</v>
      </c>
      <c r="V1054" t="s">
        <v>23</v>
      </c>
    </row>
    <row r="1055" spans="1:22" hidden="1" x14ac:dyDescent="0.35">
      <c r="A1055" t="s">
        <v>56</v>
      </c>
      <c r="B1055" t="s">
        <v>52</v>
      </c>
      <c r="C1055">
        <v>2016</v>
      </c>
      <c r="D1055">
        <v>60</v>
      </c>
      <c r="E1055">
        <v>30</v>
      </c>
      <c r="F1055">
        <v>0</v>
      </c>
      <c r="G1055">
        <v>0</v>
      </c>
      <c r="H1055">
        <v>0</v>
      </c>
      <c r="I1055">
        <v>0</v>
      </c>
      <c r="J1055">
        <v>0</v>
      </c>
      <c r="K1055">
        <v>0</v>
      </c>
      <c r="L1055">
        <v>0</v>
      </c>
      <c r="M1055">
        <v>10</v>
      </c>
      <c r="N1055">
        <v>0</v>
      </c>
      <c r="O1055">
        <v>0</v>
      </c>
      <c r="P1055">
        <v>0</v>
      </c>
      <c r="Q1055">
        <v>15</v>
      </c>
      <c r="R1055">
        <v>0</v>
      </c>
      <c r="S1055">
        <v>0</v>
      </c>
      <c r="T1055">
        <v>10</v>
      </c>
      <c r="U1055">
        <v>0</v>
      </c>
      <c r="V1055" t="s">
        <v>23</v>
      </c>
    </row>
    <row r="1056" spans="1:22" x14ac:dyDescent="0.35">
      <c r="A1056" t="s">
        <v>57</v>
      </c>
      <c r="B1056" t="s">
        <v>52</v>
      </c>
      <c r="C1056">
        <v>2016</v>
      </c>
      <c r="D1056" s="1">
        <v>15470</v>
      </c>
      <c r="E1056" s="1">
        <v>7455</v>
      </c>
      <c r="F1056">
        <v>975</v>
      </c>
      <c r="G1056">
        <v>140</v>
      </c>
      <c r="H1056">
        <v>55</v>
      </c>
      <c r="I1056">
        <v>25</v>
      </c>
      <c r="J1056">
        <v>35</v>
      </c>
      <c r="K1056">
        <v>720</v>
      </c>
      <c r="L1056">
        <v>60</v>
      </c>
      <c r="M1056">
        <v>790</v>
      </c>
      <c r="N1056" s="1">
        <v>5065</v>
      </c>
      <c r="O1056">
        <v>0</v>
      </c>
      <c r="P1056">
        <v>4</v>
      </c>
      <c r="Q1056">
        <v>35</v>
      </c>
      <c r="R1056">
        <v>15</v>
      </c>
      <c r="S1056">
        <v>15</v>
      </c>
      <c r="T1056">
        <v>90</v>
      </c>
      <c r="U1056">
        <v>0</v>
      </c>
      <c r="V1056" t="s">
        <v>23</v>
      </c>
    </row>
    <row r="1057" spans="1:22" hidden="1" x14ac:dyDescent="0.35">
      <c r="A1057" t="s">
        <v>58</v>
      </c>
      <c r="B1057" t="s">
        <v>52</v>
      </c>
      <c r="C1057">
        <v>2016</v>
      </c>
      <c r="D1057">
        <v>705</v>
      </c>
      <c r="E1057">
        <v>505</v>
      </c>
      <c r="F1057">
        <v>55</v>
      </c>
      <c r="G1057">
        <v>0</v>
      </c>
      <c r="H1057">
        <v>0</v>
      </c>
      <c r="I1057">
        <v>0</v>
      </c>
      <c r="J1057">
        <v>0</v>
      </c>
      <c r="K1057">
        <v>40</v>
      </c>
      <c r="L1057">
        <v>10</v>
      </c>
      <c r="M1057">
        <v>15</v>
      </c>
      <c r="N1057">
        <v>70</v>
      </c>
      <c r="O1057">
        <v>0</v>
      </c>
      <c r="P1057">
        <v>0</v>
      </c>
      <c r="Q1057">
        <v>0</v>
      </c>
      <c r="R1057">
        <v>0</v>
      </c>
      <c r="S1057">
        <v>0</v>
      </c>
      <c r="T1057">
        <v>15</v>
      </c>
      <c r="U1057">
        <v>0</v>
      </c>
      <c r="V1057" t="s">
        <v>23</v>
      </c>
    </row>
    <row r="1058" spans="1:22" hidden="1" x14ac:dyDescent="0.35">
      <c r="A1058" t="s">
        <v>59</v>
      </c>
      <c r="B1058" t="s">
        <v>52</v>
      </c>
      <c r="C1058">
        <v>2016</v>
      </c>
      <c r="D1058">
        <v>95</v>
      </c>
      <c r="E1058">
        <v>95</v>
      </c>
      <c r="F1058">
        <v>0</v>
      </c>
      <c r="G1058">
        <v>0</v>
      </c>
      <c r="H1058">
        <v>0</v>
      </c>
      <c r="I1058">
        <v>0</v>
      </c>
      <c r="J1058">
        <v>0</v>
      </c>
      <c r="K1058">
        <v>0</v>
      </c>
      <c r="L1058">
        <v>0</v>
      </c>
      <c r="M1058">
        <v>0</v>
      </c>
      <c r="N1058">
        <v>0</v>
      </c>
      <c r="O1058">
        <v>0</v>
      </c>
      <c r="P1058">
        <v>0</v>
      </c>
      <c r="Q1058">
        <v>0</v>
      </c>
      <c r="R1058">
        <v>0</v>
      </c>
      <c r="S1058">
        <v>0</v>
      </c>
      <c r="T1058">
        <v>0</v>
      </c>
      <c r="U1058">
        <v>0</v>
      </c>
      <c r="V1058" t="s">
        <v>23</v>
      </c>
    </row>
    <row r="1059" spans="1:22" hidden="1" x14ac:dyDescent="0.35">
      <c r="A1059" t="s">
        <v>60</v>
      </c>
      <c r="B1059" t="s">
        <v>52</v>
      </c>
      <c r="C1059">
        <v>2016</v>
      </c>
      <c r="D1059">
        <v>10</v>
      </c>
      <c r="E1059">
        <v>10</v>
      </c>
      <c r="F1059">
        <v>0</v>
      </c>
      <c r="G1059">
        <v>0</v>
      </c>
      <c r="H1059">
        <v>0</v>
      </c>
      <c r="I1059">
        <v>0</v>
      </c>
      <c r="J1059">
        <v>0</v>
      </c>
      <c r="K1059">
        <v>0</v>
      </c>
      <c r="L1059">
        <v>0</v>
      </c>
      <c r="M1059">
        <v>0</v>
      </c>
      <c r="N1059">
        <v>0</v>
      </c>
      <c r="O1059">
        <v>0</v>
      </c>
      <c r="P1059">
        <v>0</v>
      </c>
      <c r="Q1059">
        <v>0</v>
      </c>
      <c r="R1059">
        <v>0</v>
      </c>
      <c r="S1059">
        <v>0</v>
      </c>
      <c r="T1059">
        <v>0</v>
      </c>
      <c r="U1059">
        <v>0</v>
      </c>
      <c r="V1059" t="s">
        <v>23</v>
      </c>
    </row>
    <row r="1060" spans="1:22" hidden="1" x14ac:dyDescent="0.35">
      <c r="A1060" t="s">
        <v>61</v>
      </c>
      <c r="B1060" t="s">
        <v>52</v>
      </c>
      <c r="C1060">
        <v>2016</v>
      </c>
      <c r="D1060">
        <v>4</v>
      </c>
      <c r="E1060">
        <v>4</v>
      </c>
      <c r="F1060">
        <v>0</v>
      </c>
      <c r="G1060">
        <v>0</v>
      </c>
      <c r="H1060">
        <v>0</v>
      </c>
      <c r="I1060">
        <v>0</v>
      </c>
      <c r="J1060">
        <v>0</v>
      </c>
      <c r="K1060">
        <v>0</v>
      </c>
      <c r="L1060">
        <v>0</v>
      </c>
      <c r="M1060">
        <v>0</v>
      </c>
      <c r="N1060">
        <v>0</v>
      </c>
      <c r="O1060">
        <v>0</v>
      </c>
      <c r="P1060">
        <v>0</v>
      </c>
      <c r="Q1060">
        <v>0</v>
      </c>
      <c r="R1060">
        <v>0</v>
      </c>
      <c r="S1060">
        <v>0</v>
      </c>
      <c r="T1060">
        <v>0</v>
      </c>
      <c r="U1060">
        <v>0</v>
      </c>
      <c r="V1060" t="s">
        <v>23</v>
      </c>
    </row>
    <row r="1061" spans="1:22" hidden="1" x14ac:dyDescent="0.35">
      <c r="A1061" t="s">
        <v>62</v>
      </c>
      <c r="B1061" t="s">
        <v>52</v>
      </c>
      <c r="C1061">
        <v>2016</v>
      </c>
      <c r="D1061" s="1">
        <v>10150</v>
      </c>
      <c r="E1061" s="1">
        <v>4830</v>
      </c>
      <c r="F1061">
        <v>885</v>
      </c>
      <c r="G1061" s="1">
        <v>1385</v>
      </c>
      <c r="H1061">
        <v>245</v>
      </c>
      <c r="I1061">
        <v>60</v>
      </c>
      <c r="J1061">
        <v>250</v>
      </c>
      <c r="K1061">
        <v>400</v>
      </c>
      <c r="L1061">
        <v>40</v>
      </c>
      <c r="M1061">
        <v>810</v>
      </c>
      <c r="N1061">
        <v>125</v>
      </c>
      <c r="O1061">
        <v>910</v>
      </c>
      <c r="P1061">
        <v>4</v>
      </c>
      <c r="Q1061">
        <v>0</v>
      </c>
      <c r="R1061">
        <v>0</v>
      </c>
      <c r="S1061">
        <v>105</v>
      </c>
      <c r="T1061">
        <v>95</v>
      </c>
      <c r="U1061">
        <v>0</v>
      </c>
      <c r="V1061" t="s">
        <v>23</v>
      </c>
    </row>
    <row r="1062" spans="1:22" hidden="1" x14ac:dyDescent="0.35">
      <c r="A1062" t="s">
        <v>63</v>
      </c>
      <c r="B1062" t="s">
        <v>52</v>
      </c>
      <c r="C1062">
        <v>2016</v>
      </c>
      <c r="D1062" s="1">
        <v>6870</v>
      </c>
      <c r="E1062" s="1">
        <v>4010</v>
      </c>
      <c r="F1062">
        <v>750</v>
      </c>
      <c r="G1062">
        <v>235</v>
      </c>
      <c r="H1062">
        <v>80</v>
      </c>
      <c r="I1062">
        <v>10</v>
      </c>
      <c r="J1062">
        <v>0</v>
      </c>
      <c r="K1062" s="1">
        <v>1450</v>
      </c>
      <c r="L1062">
        <v>15</v>
      </c>
      <c r="M1062">
        <v>70</v>
      </c>
      <c r="N1062">
        <v>4</v>
      </c>
      <c r="O1062">
        <v>105</v>
      </c>
      <c r="P1062">
        <v>20</v>
      </c>
      <c r="Q1062">
        <v>80</v>
      </c>
      <c r="R1062">
        <v>0</v>
      </c>
      <c r="S1062">
        <v>40</v>
      </c>
      <c r="T1062">
        <v>0</v>
      </c>
      <c r="U1062">
        <v>0</v>
      </c>
      <c r="V1062" t="s">
        <v>23</v>
      </c>
    </row>
    <row r="1063" spans="1:22" hidden="1" x14ac:dyDescent="0.35">
      <c r="A1063" t="s">
        <v>64</v>
      </c>
      <c r="B1063" t="s">
        <v>52</v>
      </c>
      <c r="C1063">
        <v>2016</v>
      </c>
      <c r="D1063">
        <v>840</v>
      </c>
      <c r="E1063">
        <v>525</v>
      </c>
      <c r="F1063">
        <v>145</v>
      </c>
      <c r="G1063">
        <v>20</v>
      </c>
      <c r="H1063">
        <v>0</v>
      </c>
      <c r="I1063">
        <v>50</v>
      </c>
      <c r="J1063">
        <v>15</v>
      </c>
      <c r="K1063">
        <v>55</v>
      </c>
      <c r="L1063">
        <v>0</v>
      </c>
      <c r="M1063">
        <v>4</v>
      </c>
      <c r="N1063">
        <v>0</v>
      </c>
      <c r="O1063">
        <v>0</v>
      </c>
      <c r="P1063">
        <v>0</v>
      </c>
      <c r="Q1063">
        <v>0</v>
      </c>
      <c r="R1063">
        <v>0</v>
      </c>
      <c r="S1063">
        <v>0</v>
      </c>
      <c r="T1063">
        <v>25</v>
      </c>
      <c r="U1063">
        <v>0</v>
      </c>
      <c r="V1063" t="s">
        <v>23</v>
      </c>
    </row>
    <row r="1064" spans="1:22" hidden="1" x14ac:dyDescent="0.35">
      <c r="A1064" t="s">
        <v>65</v>
      </c>
      <c r="B1064" t="s">
        <v>52</v>
      </c>
      <c r="C1064">
        <v>2016</v>
      </c>
      <c r="D1064">
        <v>25</v>
      </c>
      <c r="E1064">
        <v>25</v>
      </c>
      <c r="F1064">
        <v>0</v>
      </c>
      <c r="G1064">
        <v>0</v>
      </c>
      <c r="H1064">
        <v>0</v>
      </c>
      <c r="I1064">
        <v>0</v>
      </c>
      <c r="J1064">
        <v>0</v>
      </c>
      <c r="K1064">
        <v>0</v>
      </c>
      <c r="L1064">
        <v>0</v>
      </c>
      <c r="M1064">
        <v>0</v>
      </c>
      <c r="N1064">
        <v>0</v>
      </c>
      <c r="O1064">
        <v>0</v>
      </c>
      <c r="P1064">
        <v>0</v>
      </c>
      <c r="Q1064">
        <v>0</v>
      </c>
      <c r="R1064">
        <v>0</v>
      </c>
      <c r="S1064">
        <v>0</v>
      </c>
      <c r="T1064">
        <v>0</v>
      </c>
      <c r="U1064">
        <v>0</v>
      </c>
      <c r="V1064" t="s">
        <v>23</v>
      </c>
    </row>
    <row r="1065" spans="1:22" hidden="1" x14ac:dyDescent="0.35">
      <c r="A1065" t="s">
        <v>66</v>
      </c>
      <c r="B1065" t="s">
        <v>52</v>
      </c>
      <c r="C1065">
        <v>2016</v>
      </c>
      <c r="D1065">
        <v>55</v>
      </c>
      <c r="E1065">
        <v>55</v>
      </c>
      <c r="F1065">
        <v>0</v>
      </c>
      <c r="G1065">
        <v>0</v>
      </c>
      <c r="H1065">
        <v>0</v>
      </c>
      <c r="I1065">
        <v>0</v>
      </c>
      <c r="J1065">
        <v>0</v>
      </c>
      <c r="K1065">
        <v>0</v>
      </c>
      <c r="L1065">
        <v>0</v>
      </c>
      <c r="M1065">
        <v>0</v>
      </c>
      <c r="N1065">
        <v>0</v>
      </c>
      <c r="O1065">
        <v>0</v>
      </c>
      <c r="P1065">
        <v>0</v>
      </c>
      <c r="Q1065">
        <v>4</v>
      </c>
      <c r="R1065">
        <v>0</v>
      </c>
      <c r="S1065">
        <v>0</v>
      </c>
      <c r="T1065">
        <v>0</v>
      </c>
      <c r="U1065">
        <v>0</v>
      </c>
      <c r="V1065" t="s">
        <v>23</v>
      </c>
    </row>
    <row r="1066" spans="1:22" hidden="1" x14ac:dyDescent="0.35">
      <c r="A1066" t="s">
        <v>68</v>
      </c>
      <c r="B1066" t="s">
        <v>52</v>
      </c>
      <c r="C1066">
        <v>2016</v>
      </c>
      <c r="D1066">
        <v>35</v>
      </c>
      <c r="E1066">
        <v>35</v>
      </c>
      <c r="F1066">
        <v>0</v>
      </c>
      <c r="G1066">
        <v>0</v>
      </c>
      <c r="H1066">
        <v>0</v>
      </c>
      <c r="I1066">
        <v>0</v>
      </c>
      <c r="J1066">
        <v>0</v>
      </c>
      <c r="K1066">
        <v>0</v>
      </c>
      <c r="L1066">
        <v>0</v>
      </c>
      <c r="M1066">
        <v>0</v>
      </c>
      <c r="N1066">
        <v>0</v>
      </c>
      <c r="O1066">
        <v>0</v>
      </c>
      <c r="P1066">
        <v>0</v>
      </c>
      <c r="Q1066">
        <v>0</v>
      </c>
      <c r="R1066">
        <v>0</v>
      </c>
      <c r="S1066">
        <v>0</v>
      </c>
      <c r="T1066">
        <v>0</v>
      </c>
      <c r="U1066">
        <v>0</v>
      </c>
      <c r="V1066" t="s">
        <v>23</v>
      </c>
    </row>
    <row r="1067" spans="1:22" hidden="1" x14ac:dyDescent="0.35">
      <c r="A1067" t="s">
        <v>69</v>
      </c>
      <c r="B1067" t="s">
        <v>52</v>
      </c>
      <c r="C1067">
        <v>2016</v>
      </c>
      <c r="D1067">
        <v>40</v>
      </c>
      <c r="E1067">
        <v>35</v>
      </c>
      <c r="F1067">
        <v>0</v>
      </c>
      <c r="G1067">
        <v>4</v>
      </c>
      <c r="H1067">
        <v>0</v>
      </c>
      <c r="I1067">
        <v>0</v>
      </c>
      <c r="J1067">
        <v>0</v>
      </c>
      <c r="K1067">
        <v>0</v>
      </c>
      <c r="L1067">
        <v>0</v>
      </c>
      <c r="M1067">
        <v>0</v>
      </c>
      <c r="N1067">
        <v>0</v>
      </c>
      <c r="O1067">
        <v>0</v>
      </c>
      <c r="P1067">
        <v>0</v>
      </c>
      <c r="Q1067">
        <v>0</v>
      </c>
      <c r="R1067">
        <v>0</v>
      </c>
      <c r="S1067">
        <v>0</v>
      </c>
      <c r="T1067">
        <v>0</v>
      </c>
      <c r="U1067">
        <v>0</v>
      </c>
      <c r="V1067" t="s">
        <v>23</v>
      </c>
    </row>
    <row r="1068" spans="1:22" hidden="1" x14ac:dyDescent="0.35">
      <c r="A1068" t="s">
        <v>70</v>
      </c>
      <c r="B1068" t="s">
        <v>52</v>
      </c>
      <c r="C1068">
        <v>2016</v>
      </c>
      <c r="D1068">
        <v>80</v>
      </c>
      <c r="E1068">
        <v>55</v>
      </c>
      <c r="F1068">
        <v>0</v>
      </c>
      <c r="G1068">
        <v>0</v>
      </c>
      <c r="H1068">
        <v>0</v>
      </c>
      <c r="I1068">
        <v>0</v>
      </c>
      <c r="J1068">
        <v>0</v>
      </c>
      <c r="K1068">
        <v>4</v>
      </c>
      <c r="L1068">
        <v>0</v>
      </c>
      <c r="M1068">
        <v>0</v>
      </c>
      <c r="N1068">
        <v>0</v>
      </c>
      <c r="O1068">
        <v>0</v>
      </c>
      <c r="P1068">
        <v>0</v>
      </c>
      <c r="Q1068">
        <v>0</v>
      </c>
      <c r="R1068">
        <v>0</v>
      </c>
      <c r="S1068">
        <v>0</v>
      </c>
      <c r="T1068">
        <v>25</v>
      </c>
      <c r="U1068">
        <v>0</v>
      </c>
      <c r="V1068" t="s">
        <v>23</v>
      </c>
    </row>
    <row r="1069" spans="1:22" hidden="1" x14ac:dyDescent="0.35">
      <c r="A1069" t="s">
        <v>71</v>
      </c>
      <c r="B1069" t="s">
        <v>52</v>
      </c>
      <c r="C1069">
        <v>2016</v>
      </c>
      <c r="D1069">
        <v>615</v>
      </c>
      <c r="E1069">
        <v>300</v>
      </c>
      <c r="F1069">
        <v>15</v>
      </c>
      <c r="G1069">
        <v>10</v>
      </c>
      <c r="H1069">
        <v>20</v>
      </c>
      <c r="I1069">
        <v>0</v>
      </c>
      <c r="J1069">
        <v>40</v>
      </c>
      <c r="K1069">
        <v>20</v>
      </c>
      <c r="L1069">
        <v>0</v>
      </c>
      <c r="M1069">
        <v>60</v>
      </c>
      <c r="N1069">
        <v>115</v>
      </c>
      <c r="O1069">
        <v>15</v>
      </c>
      <c r="P1069">
        <v>0</v>
      </c>
      <c r="Q1069">
        <v>15</v>
      </c>
      <c r="R1069">
        <v>0</v>
      </c>
      <c r="S1069">
        <v>0</v>
      </c>
      <c r="T1069">
        <v>0</v>
      </c>
      <c r="U1069">
        <v>0</v>
      </c>
      <c r="V1069" t="s">
        <v>23</v>
      </c>
    </row>
    <row r="1070" spans="1:22" hidden="1" x14ac:dyDescent="0.35">
      <c r="A1070" t="s">
        <v>72</v>
      </c>
      <c r="B1070" t="s">
        <v>52</v>
      </c>
      <c r="C1070">
        <v>2016</v>
      </c>
      <c r="D1070">
        <v>65</v>
      </c>
      <c r="E1070">
        <v>40</v>
      </c>
      <c r="F1070">
        <v>0</v>
      </c>
      <c r="G1070">
        <v>0</v>
      </c>
      <c r="H1070">
        <v>0</v>
      </c>
      <c r="I1070">
        <v>0</v>
      </c>
      <c r="J1070">
        <v>0</v>
      </c>
      <c r="K1070">
        <v>25</v>
      </c>
      <c r="L1070">
        <v>0</v>
      </c>
      <c r="M1070">
        <v>0</v>
      </c>
      <c r="N1070">
        <v>0</v>
      </c>
      <c r="O1070">
        <v>0</v>
      </c>
      <c r="P1070">
        <v>0</v>
      </c>
      <c r="Q1070">
        <v>0</v>
      </c>
      <c r="R1070">
        <v>0</v>
      </c>
      <c r="S1070">
        <v>0</v>
      </c>
      <c r="T1070">
        <v>0</v>
      </c>
      <c r="U1070">
        <v>0</v>
      </c>
      <c r="V1070" t="s">
        <v>23</v>
      </c>
    </row>
    <row r="1071" spans="1:22" hidden="1" x14ac:dyDescent="0.35">
      <c r="A1071" t="s">
        <v>22</v>
      </c>
      <c r="B1071" t="s">
        <v>53</v>
      </c>
      <c r="C1071">
        <v>2016</v>
      </c>
      <c r="D1071" s="1">
        <v>2460</v>
      </c>
      <c r="E1071" s="1">
        <v>2130</v>
      </c>
      <c r="F1071">
        <v>240</v>
      </c>
      <c r="G1071">
        <v>60</v>
      </c>
      <c r="H1071">
        <v>10</v>
      </c>
      <c r="I1071">
        <v>10</v>
      </c>
      <c r="J1071">
        <v>0</v>
      </c>
      <c r="K1071">
        <v>0</v>
      </c>
      <c r="L1071">
        <v>0</v>
      </c>
      <c r="M1071">
        <v>0</v>
      </c>
      <c r="N1071">
        <v>0</v>
      </c>
      <c r="O1071">
        <v>0</v>
      </c>
      <c r="P1071">
        <v>0</v>
      </c>
      <c r="Q1071">
        <v>4</v>
      </c>
      <c r="R1071">
        <v>0</v>
      </c>
      <c r="S1071">
        <v>0</v>
      </c>
      <c r="T1071">
        <v>4</v>
      </c>
      <c r="U1071">
        <v>0</v>
      </c>
      <c r="V1071" t="s">
        <v>23</v>
      </c>
    </row>
    <row r="1072" spans="1:22" hidden="1" x14ac:dyDescent="0.35">
      <c r="A1072" t="s">
        <v>24</v>
      </c>
      <c r="B1072" t="s">
        <v>53</v>
      </c>
      <c r="C1072">
        <v>2016</v>
      </c>
      <c r="D1072">
        <v>460</v>
      </c>
      <c r="E1072">
        <v>425</v>
      </c>
      <c r="F1072">
        <v>30</v>
      </c>
      <c r="G1072">
        <v>10</v>
      </c>
      <c r="H1072">
        <v>0</v>
      </c>
      <c r="I1072">
        <v>0</v>
      </c>
      <c r="J1072">
        <v>0</v>
      </c>
      <c r="K1072">
        <v>0</v>
      </c>
      <c r="L1072">
        <v>0</v>
      </c>
      <c r="M1072">
        <v>0</v>
      </c>
      <c r="N1072">
        <v>0</v>
      </c>
      <c r="O1072">
        <v>0</v>
      </c>
      <c r="P1072">
        <v>0</v>
      </c>
      <c r="Q1072">
        <v>0</v>
      </c>
      <c r="R1072">
        <v>0</v>
      </c>
      <c r="S1072">
        <v>0</v>
      </c>
      <c r="T1072">
        <v>0</v>
      </c>
      <c r="U1072">
        <v>0</v>
      </c>
      <c r="V1072" t="s">
        <v>23</v>
      </c>
    </row>
    <row r="1073" spans="1:22" hidden="1" x14ac:dyDescent="0.35">
      <c r="A1073" t="s">
        <v>25</v>
      </c>
      <c r="B1073" t="s">
        <v>53</v>
      </c>
      <c r="C1073">
        <v>2016</v>
      </c>
      <c r="D1073">
        <v>115</v>
      </c>
      <c r="E1073">
        <v>95</v>
      </c>
      <c r="F1073">
        <v>10</v>
      </c>
      <c r="G1073">
        <v>0</v>
      </c>
      <c r="H1073">
        <v>0</v>
      </c>
      <c r="I1073">
        <v>0</v>
      </c>
      <c r="J1073">
        <v>0</v>
      </c>
      <c r="K1073">
        <v>0</v>
      </c>
      <c r="L1073">
        <v>0</v>
      </c>
      <c r="M1073">
        <v>0</v>
      </c>
      <c r="N1073">
        <v>0</v>
      </c>
      <c r="O1073">
        <v>0</v>
      </c>
      <c r="P1073">
        <v>0</v>
      </c>
      <c r="Q1073">
        <v>4</v>
      </c>
      <c r="R1073">
        <v>0</v>
      </c>
      <c r="S1073">
        <v>0</v>
      </c>
      <c r="T1073">
        <v>4</v>
      </c>
      <c r="U1073">
        <v>0</v>
      </c>
      <c r="V1073" t="s">
        <v>23</v>
      </c>
    </row>
    <row r="1074" spans="1:22" hidden="1" x14ac:dyDescent="0.35">
      <c r="A1074" t="s">
        <v>26</v>
      </c>
      <c r="B1074" t="s">
        <v>53</v>
      </c>
      <c r="C1074">
        <v>2016</v>
      </c>
      <c r="D1074" s="1">
        <v>2615</v>
      </c>
      <c r="E1074" s="1">
        <v>2375</v>
      </c>
      <c r="F1074">
        <v>180</v>
      </c>
      <c r="G1074">
        <v>55</v>
      </c>
      <c r="H1074">
        <v>0</v>
      </c>
      <c r="I1074">
        <v>0</v>
      </c>
      <c r="J1074">
        <v>0</v>
      </c>
      <c r="K1074">
        <v>0</v>
      </c>
      <c r="L1074">
        <v>0</v>
      </c>
      <c r="M1074">
        <v>0</v>
      </c>
      <c r="N1074">
        <v>0</v>
      </c>
      <c r="O1074">
        <v>0</v>
      </c>
      <c r="P1074">
        <v>0</v>
      </c>
      <c r="Q1074">
        <v>0</v>
      </c>
      <c r="R1074">
        <v>0</v>
      </c>
      <c r="S1074">
        <v>0</v>
      </c>
      <c r="T1074">
        <v>0</v>
      </c>
      <c r="U1074">
        <v>0</v>
      </c>
      <c r="V1074" t="s">
        <v>23</v>
      </c>
    </row>
    <row r="1075" spans="1:22" hidden="1" x14ac:dyDescent="0.35">
      <c r="A1075" t="s">
        <v>28</v>
      </c>
      <c r="B1075" t="s">
        <v>53</v>
      </c>
      <c r="C1075">
        <v>2016</v>
      </c>
      <c r="D1075" s="1">
        <v>2140</v>
      </c>
      <c r="E1075" s="1">
        <v>1815</v>
      </c>
      <c r="F1075">
        <v>295</v>
      </c>
      <c r="G1075">
        <v>10</v>
      </c>
      <c r="H1075">
        <v>0</v>
      </c>
      <c r="I1075">
        <v>0</v>
      </c>
      <c r="J1075">
        <v>0</v>
      </c>
      <c r="K1075">
        <v>0</v>
      </c>
      <c r="L1075">
        <v>0</v>
      </c>
      <c r="M1075">
        <v>0</v>
      </c>
      <c r="N1075">
        <v>0</v>
      </c>
      <c r="O1075">
        <v>0</v>
      </c>
      <c r="P1075">
        <v>0</v>
      </c>
      <c r="Q1075">
        <v>15</v>
      </c>
      <c r="R1075">
        <v>0</v>
      </c>
      <c r="S1075">
        <v>0</v>
      </c>
      <c r="T1075">
        <v>0</v>
      </c>
      <c r="U1075">
        <v>0</v>
      </c>
      <c r="V1075" t="s">
        <v>23</v>
      </c>
    </row>
    <row r="1076" spans="1:22" hidden="1" x14ac:dyDescent="0.35">
      <c r="A1076" t="s">
        <v>29</v>
      </c>
      <c r="B1076" t="s">
        <v>53</v>
      </c>
      <c r="C1076">
        <v>2016</v>
      </c>
      <c r="D1076">
        <v>355</v>
      </c>
      <c r="E1076">
        <v>315</v>
      </c>
      <c r="F1076">
        <v>4</v>
      </c>
      <c r="G1076">
        <v>4</v>
      </c>
      <c r="H1076">
        <v>0</v>
      </c>
      <c r="I1076">
        <v>0</v>
      </c>
      <c r="J1076">
        <v>0</v>
      </c>
      <c r="K1076">
        <v>0</v>
      </c>
      <c r="L1076">
        <v>0</v>
      </c>
      <c r="M1076">
        <v>0</v>
      </c>
      <c r="N1076">
        <v>0</v>
      </c>
      <c r="O1076">
        <v>0</v>
      </c>
      <c r="P1076">
        <v>0</v>
      </c>
      <c r="Q1076">
        <v>0</v>
      </c>
      <c r="R1076">
        <v>0</v>
      </c>
      <c r="S1076">
        <v>0</v>
      </c>
      <c r="T1076">
        <v>30</v>
      </c>
      <c r="U1076">
        <v>0</v>
      </c>
      <c r="V1076" t="s">
        <v>23</v>
      </c>
    </row>
    <row r="1077" spans="1:22" hidden="1" x14ac:dyDescent="0.35">
      <c r="A1077" t="s">
        <v>30</v>
      </c>
      <c r="B1077" t="s">
        <v>53</v>
      </c>
      <c r="C1077">
        <v>2016</v>
      </c>
      <c r="D1077">
        <v>770</v>
      </c>
      <c r="E1077">
        <v>475</v>
      </c>
      <c r="F1077">
        <v>135</v>
      </c>
      <c r="G1077">
        <v>90</v>
      </c>
      <c r="H1077">
        <v>0</v>
      </c>
      <c r="I1077">
        <v>0</v>
      </c>
      <c r="J1077">
        <v>35</v>
      </c>
      <c r="K1077">
        <v>0</v>
      </c>
      <c r="L1077">
        <v>0</v>
      </c>
      <c r="M1077">
        <v>0</v>
      </c>
      <c r="N1077">
        <v>4</v>
      </c>
      <c r="O1077">
        <v>0</v>
      </c>
      <c r="P1077">
        <v>0</v>
      </c>
      <c r="Q1077">
        <v>4</v>
      </c>
      <c r="R1077">
        <v>0</v>
      </c>
      <c r="S1077">
        <v>0</v>
      </c>
      <c r="T1077">
        <v>25</v>
      </c>
      <c r="U1077">
        <v>0</v>
      </c>
      <c r="V1077" t="s">
        <v>23</v>
      </c>
    </row>
    <row r="1078" spans="1:22" hidden="1" x14ac:dyDescent="0.35">
      <c r="A1078" t="s">
        <v>32</v>
      </c>
      <c r="B1078" t="s">
        <v>53</v>
      </c>
      <c r="C1078">
        <v>2016</v>
      </c>
      <c r="D1078">
        <v>4</v>
      </c>
      <c r="E1078">
        <v>4</v>
      </c>
      <c r="F1078">
        <v>0</v>
      </c>
      <c r="G1078">
        <v>0</v>
      </c>
      <c r="H1078">
        <v>0</v>
      </c>
      <c r="I1078">
        <v>0</v>
      </c>
      <c r="J1078">
        <v>0</v>
      </c>
      <c r="K1078">
        <v>0</v>
      </c>
      <c r="L1078">
        <v>0</v>
      </c>
      <c r="M1078">
        <v>0</v>
      </c>
      <c r="N1078">
        <v>0</v>
      </c>
      <c r="O1078">
        <v>0</v>
      </c>
      <c r="P1078">
        <v>0</v>
      </c>
      <c r="Q1078">
        <v>0</v>
      </c>
      <c r="R1078">
        <v>0</v>
      </c>
      <c r="S1078">
        <v>0</v>
      </c>
      <c r="T1078">
        <v>0</v>
      </c>
      <c r="U1078">
        <v>0</v>
      </c>
      <c r="V1078" t="s">
        <v>23</v>
      </c>
    </row>
    <row r="1079" spans="1:22" hidden="1" x14ac:dyDescent="0.35">
      <c r="A1079" t="s">
        <v>78</v>
      </c>
      <c r="B1079" t="s">
        <v>53</v>
      </c>
      <c r="C1079">
        <v>2016</v>
      </c>
      <c r="D1079">
        <v>15</v>
      </c>
      <c r="E1079">
        <v>15</v>
      </c>
      <c r="F1079">
        <v>0</v>
      </c>
      <c r="G1079">
        <v>0</v>
      </c>
      <c r="H1079">
        <v>0</v>
      </c>
      <c r="I1079">
        <v>0</v>
      </c>
      <c r="J1079">
        <v>0</v>
      </c>
      <c r="K1079">
        <v>0</v>
      </c>
      <c r="L1079">
        <v>0</v>
      </c>
      <c r="M1079">
        <v>0</v>
      </c>
      <c r="N1079">
        <v>0</v>
      </c>
      <c r="O1079">
        <v>0</v>
      </c>
      <c r="P1079">
        <v>0</v>
      </c>
      <c r="Q1079">
        <v>0</v>
      </c>
      <c r="R1079">
        <v>0</v>
      </c>
      <c r="S1079">
        <v>0</v>
      </c>
      <c r="T1079">
        <v>0</v>
      </c>
      <c r="U1079">
        <v>0</v>
      </c>
      <c r="V1079" t="s">
        <v>23</v>
      </c>
    </row>
    <row r="1080" spans="1:22" hidden="1" x14ac:dyDescent="0.35">
      <c r="A1080" t="s">
        <v>33</v>
      </c>
      <c r="B1080" t="s">
        <v>53</v>
      </c>
      <c r="C1080">
        <v>2016</v>
      </c>
      <c r="D1080">
        <v>100</v>
      </c>
      <c r="E1080">
        <v>60</v>
      </c>
      <c r="F1080">
        <v>0</v>
      </c>
      <c r="G1080">
        <v>0</v>
      </c>
      <c r="H1080">
        <v>0</v>
      </c>
      <c r="I1080">
        <v>4</v>
      </c>
      <c r="J1080">
        <v>0</v>
      </c>
      <c r="K1080">
        <v>0</v>
      </c>
      <c r="L1080">
        <v>0</v>
      </c>
      <c r="M1080">
        <v>0</v>
      </c>
      <c r="N1080">
        <v>0</v>
      </c>
      <c r="O1080">
        <v>0</v>
      </c>
      <c r="P1080">
        <v>0</v>
      </c>
      <c r="Q1080">
        <v>0</v>
      </c>
      <c r="R1080">
        <v>0</v>
      </c>
      <c r="S1080">
        <v>0</v>
      </c>
      <c r="T1080">
        <v>35</v>
      </c>
      <c r="U1080">
        <v>0</v>
      </c>
      <c r="V1080" t="s">
        <v>23</v>
      </c>
    </row>
    <row r="1081" spans="1:22" hidden="1" x14ac:dyDescent="0.35">
      <c r="A1081" t="s">
        <v>75</v>
      </c>
      <c r="B1081" t="s">
        <v>53</v>
      </c>
      <c r="C1081">
        <v>2016</v>
      </c>
      <c r="D1081">
        <v>25</v>
      </c>
      <c r="E1081">
        <v>25</v>
      </c>
      <c r="F1081">
        <v>0</v>
      </c>
      <c r="G1081">
        <v>0</v>
      </c>
      <c r="H1081">
        <v>0</v>
      </c>
      <c r="I1081">
        <v>0</v>
      </c>
      <c r="J1081">
        <v>0</v>
      </c>
      <c r="K1081">
        <v>0</v>
      </c>
      <c r="L1081">
        <v>0</v>
      </c>
      <c r="M1081">
        <v>0</v>
      </c>
      <c r="N1081">
        <v>0</v>
      </c>
      <c r="O1081">
        <v>0</v>
      </c>
      <c r="P1081">
        <v>0</v>
      </c>
      <c r="Q1081">
        <v>0</v>
      </c>
      <c r="R1081">
        <v>0</v>
      </c>
      <c r="S1081">
        <v>0</v>
      </c>
      <c r="T1081">
        <v>0</v>
      </c>
      <c r="U1081">
        <v>0</v>
      </c>
      <c r="V1081" t="s">
        <v>23</v>
      </c>
    </row>
    <row r="1082" spans="1:22" hidden="1" x14ac:dyDescent="0.35">
      <c r="A1082" t="s">
        <v>34</v>
      </c>
      <c r="B1082" t="s">
        <v>53</v>
      </c>
      <c r="C1082">
        <v>2016</v>
      </c>
      <c r="D1082">
        <v>15</v>
      </c>
      <c r="E1082">
        <v>10</v>
      </c>
      <c r="F1082">
        <v>0</v>
      </c>
      <c r="G1082">
        <v>0</v>
      </c>
      <c r="H1082">
        <v>0</v>
      </c>
      <c r="I1082">
        <v>0</v>
      </c>
      <c r="J1082">
        <v>0</v>
      </c>
      <c r="K1082">
        <v>4</v>
      </c>
      <c r="L1082">
        <v>0</v>
      </c>
      <c r="M1082">
        <v>0</v>
      </c>
      <c r="N1082">
        <v>0</v>
      </c>
      <c r="O1082">
        <v>0</v>
      </c>
      <c r="P1082">
        <v>0</v>
      </c>
      <c r="Q1082">
        <v>0</v>
      </c>
      <c r="R1082">
        <v>0</v>
      </c>
      <c r="S1082">
        <v>0</v>
      </c>
      <c r="T1082">
        <v>0</v>
      </c>
      <c r="U1082">
        <v>0</v>
      </c>
      <c r="V1082" t="s">
        <v>23</v>
      </c>
    </row>
    <row r="1083" spans="1:22" hidden="1" x14ac:dyDescent="0.35">
      <c r="A1083" t="s">
        <v>35</v>
      </c>
      <c r="B1083" t="s">
        <v>53</v>
      </c>
      <c r="C1083">
        <v>2016</v>
      </c>
      <c r="D1083">
        <v>4</v>
      </c>
      <c r="E1083">
        <v>4</v>
      </c>
      <c r="F1083">
        <v>0</v>
      </c>
      <c r="G1083">
        <v>0</v>
      </c>
      <c r="H1083">
        <v>0</v>
      </c>
      <c r="I1083">
        <v>0</v>
      </c>
      <c r="J1083">
        <v>0</v>
      </c>
      <c r="K1083">
        <v>0</v>
      </c>
      <c r="L1083">
        <v>0</v>
      </c>
      <c r="M1083">
        <v>0</v>
      </c>
      <c r="N1083">
        <v>0</v>
      </c>
      <c r="O1083">
        <v>0</v>
      </c>
      <c r="P1083">
        <v>0</v>
      </c>
      <c r="Q1083">
        <v>0</v>
      </c>
      <c r="R1083">
        <v>0</v>
      </c>
      <c r="S1083">
        <v>0</v>
      </c>
      <c r="T1083">
        <v>0</v>
      </c>
      <c r="U1083">
        <v>0</v>
      </c>
      <c r="V1083" t="s">
        <v>23</v>
      </c>
    </row>
    <row r="1084" spans="1:22" hidden="1" x14ac:dyDescent="0.35">
      <c r="A1084" t="s">
        <v>36</v>
      </c>
      <c r="B1084" t="s">
        <v>53</v>
      </c>
      <c r="C1084">
        <v>2016</v>
      </c>
      <c r="D1084">
        <v>180</v>
      </c>
      <c r="E1084">
        <v>120</v>
      </c>
      <c r="F1084">
        <v>0</v>
      </c>
      <c r="G1084">
        <v>0</v>
      </c>
      <c r="H1084">
        <v>0</v>
      </c>
      <c r="I1084">
        <v>45</v>
      </c>
      <c r="J1084">
        <v>0</v>
      </c>
      <c r="K1084">
        <v>0</v>
      </c>
      <c r="L1084">
        <v>0</v>
      </c>
      <c r="M1084">
        <v>0</v>
      </c>
      <c r="N1084">
        <v>0</v>
      </c>
      <c r="O1084">
        <v>0</v>
      </c>
      <c r="P1084">
        <v>10</v>
      </c>
      <c r="Q1084">
        <v>0</v>
      </c>
      <c r="R1084">
        <v>0</v>
      </c>
      <c r="S1084">
        <v>0</v>
      </c>
      <c r="T1084">
        <v>10</v>
      </c>
      <c r="U1084">
        <v>0</v>
      </c>
      <c r="V1084" t="s">
        <v>23</v>
      </c>
    </row>
    <row r="1085" spans="1:22" hidden="1" x14ac:dyDescent="0.35">
      <c r="A1085" t="s">
        <v>37</v>
      </c>
      <c r="B1085" t="s">
        <v>53</v>
      </c>
      <c r="C1085">
        <v>2016</v>
      </c>
      <c r="D1085">
        <v>65</v>
      </c>
      <c r="E1085">
        <v>65</v>
      </c>
      <c r="F1085">
        <v>0</v>
      </c>
      <c r="G1085">
        <v>0</v>
      </c>
      <c r="H1085">
        <v>0</v>
      </c>
      <c r="I1085">
        <v>0</v>
      </c>
      <c r="J1085">
        <v>0</v>
      </c>
      <c r="K1085">
        <v>0</v>
      </c>
      <c r="L1085">
        <v>0</v>
      </c>
      <c r="M1085">
        <v>0</v>
      </c>
      <c r="N1085">
        <v>0</v>
      </c>
      <c r="O1085">
        <v>0</v>
      </c>
      <c r="P1085">
        <v>0</v>
      </c>
      <c r="Q1085">
        <v>0</v>
      </c>
      <c r="R1085">
        <v>0</v>
      </c>
      <c r="S1085">
        <v>0</v>
      </c>
      <c r="T1085">
        <v>0</v>
      </c>
      <c r="U1085">
        <v>0</v>
      </c>
      <c r="V1085" t="s">
        <v>23</v>
      </c>
    </row>
    <row r="1086" spans="1:22" hidden="1" x14ac:dyDescent="0.35">
      <c r="A1086" t="s">
        <v>39</v>
      </c>
      <c r="B1086" t="s">
        <v>53</v>
      </c>
      <c r="C1086">
        <v>2016</v>
      </c>
      <c r="D1086">
        <v>65</v>
      </c>
      <c r="E1086">
        <v>50</v>
      </c>
      <c r="F1086">
        <v>15</v>
      </c>
      <c r="G1086">
        <v>0</v>
      </c>
      <c r="H1086">
        <v>0</v>
      </c>
      <c r="I1086">
        <v>0</v>
      </c>
      <c r="J1086">
        <v>0</v>
      </c>
      <c r="K1086">
        <v>0</v>
      </c>
      <c r="L1086">
        <v>0</v>
      </c>
      <c r="M1086">
        <v>0</v>
      </c>
      <c r="N1086">
        <v>0</v>
      </c>
      <c r="O1086">
        <v>0</v>
      </c>
      <c r="P1086">
        <v>0</v>
      </c>
      <c r="Q1086">
        <v>0</v>
      </c>
      <c r="R1086">
        <v>0</v>
      </c>
      <c r="S1086">
        <v>0</v>
      </c>
      <c r="T1086">
        <v>0</v>
      </c>
      <c r="U1086">
        <v>0</v>
      </c>
      <c r="V1086" t="s">
        <v>23</v>
      </c>
    </row>
    <row r="1087" spans="1:22" hidden="1" x14ac:dyDescent="0.35">
      <c r="A1087" t="s">
        <v>41</v>
      </c>
      <c r="B1087" t="s">
        <v>53</v>
      </c>
      <c r="C1087">
        <v>2016</v>
      </c>
      <c r="D1087" s="1">
        <v>1750</v>
      </c>
      <c r="E1087" s="1">
        <v>1470</v>
      </c>
      <c r="F1087">
        <v>30</v>
      </c>
      <c r="G1087">
        <v>105</v>
      </c>
      <c r="H1087">
        <v>0</v>
      </c>
      <c r="I1087">
        <v>4</v>
      </c>
      <c r="J1087">
        <v>40</v>
      </c>
      <c r="K1087">
        <v>0</v>
      </c>
      <c r="L1087">
        <v>0</v>
      </c>
      <c r="M1087">
        <v>0</v>
      </c>
      <c r="N1087">
        <v>0</v>
      </c>
      <c r="O1087">
        <v>0</v>
      </c>
      <c r="P1087">
        <v>0</v>
      </c>
      <c r="Q1087">
        <v>4</v>
      </c>
      <c r="R1087">
        <v>0</v>
      </c>
      <c r="S1087">
        <v>0</v>
      </c>
      <c r="T1087">
        <v>95</v>
      </c>
      <c r="U1087">
        <v>0</v>
      </c>
      <c r="V1087" t="s">
        <v>23</v>
      </c>
    </row>
    <row r="1088" spans="1:22" hidden="1" x14ac:dyDescent="0.35">
      <c r="A1088" t="s">
        <v>42</v>
      </c>
      <c r="B1088" t="s">
        <v>53</v>
      </c>
      <c r="C1088">
        <v>2016</v>
      </c>
      <c r="D1088">
        <v>35</v>
      </c>
      <c r="E1088">
        <v>25</v>
      </c>
      <c r="F1088">
        <v>15</v>
      </c>
      <c r="G1088">
        <v>0</v>
      </c>
      <c r="H1088">
        <v>0</v>
      </c>
      <c r="I1088">
        <v>0</v>
      </c>
      <c r="J1088">
        <v>0</v>
      </c>
      <c r="K1088">
        <v>0</v>
      </c>
      <c r="L1088">
        <v>0</v>
      </c>
      <c r="M1088">
        <v>0</v>
      </c>
      <c r="N1088">
        <v>0</v>
      </c>
      <c r="O1088">
        <v>0</v>
      </c>
      <c r="P1088">
        <v>0</v>
      </c>
      <c r="Q1088">
        <v>0</v>
      </c>
      <c r="R1088">
        <v>0</v>
      </c>
      <c r="S1088">
        <v>0</v>
      </c>
      <c r="T1088">
        <v>0</v>
      </c>
      <c r="U1088">
        <v>0</v>
      </c>
      <c r="V1088" t="s">
        <v>23</v>
      </c>
    </row>
    <row r="1089" spans="1:22" hidden="1" x14ac:dyDescent="0.35">
      <c r="A1089" t="s">
        <v>43</v>
      </c>
      <c r="B1089" t="s">
        <v>53</v>
      </c>
      <c r="C1089">
        <v>2016</v>
      </c>
      <c r="D1089">
        <v>95</v>
      </c>
      <c r="E1089">
        <v>95</v>
      </c>
      <c r="F1089">
        <v>0</v>
      </c>
      <c r="G1089">
        <v>0</v>
      </c>
      <c r="H1089">
        <v>0</v>
      </c>
      <c r="I1089">
        <v>0</v>
      </c>
      <c r="J1089">
        <v>0</v>
      </c>
      <c r="K1089">
        <v>0</v>
      </c>
      <c r="L1089">
        <v>0</v>
      </c>
      <c r="M1089">
        <v>0</v>
      </c>
      <c r="N1089">
        <v>0</v>
      </c>
      <c r="O1089">
        <v>0</v>
      </c>
      <c r="P1089">
        <v>0</v>
      </c>
      <c r="Q1089">
        <v>0</v>
      </c>
      <c r="R1089">
        <v>0</v>
      </c>
      <c r="S1089">
        <v>0</v>
      </c>
      <c r="T1089">
        <v>0</v>
      </c>
      <c r="U1089">
        <v>0</v>
      </c>
      <c r="V1089" t="s">
        <v>23</v>
      </c>
    </row>
    <row r="1090" spans="1:22" hidden="1" x14ac:dyDescent="0.35">
      <c r="A1090" t="s">
        <v>45</v>
      </c>
      <c r="B1090" t="s">
        <v>53</v>
      </c>
      <c r="C1090">
        <v>2016</v>
      </c>
      <c r="D1090">
        <v>30</v>
      </c>
      <c r="E1090">
        <v>30</v>
      </c>
      <c r="F1090">
        <v>0</v>
      </c>
      <c r="G1090">
        <v>0</v>
      </c>
      <c r="H1090">
        <v>0</v>
      </c>
      <c r="I1090">
        <v>0</v>
      </c>
      <c r="J1090">
        <v>0</v>
      </c>
      <c r="K1090">
        <v>0</v>
      </c>
      <c r="L1090">
        <v>0</v>
      </c>
      <c r="M1090">
        <v>0</v>
      </c>
      <c r="N1090">
        <v>0</v>
      </c>
      <c r="O1090">
        <v>0</v>
      </c>
      <c r="P1090">
        <v>0</v>
      </c>
      <c r="Q1090">
        <v>0</v>
      </c>
      <c r="R1090">
        <v>0</v>
      </c>
      <c r="S1090">
        <v>0</v>
      </c>
      <c r="T1090">
        <v>0</v>
      </c>
      <c r="U1090">
        <v>0</v>
      </c>
      <c r="V1090" t="s">
        <v>23</v>
      </c>
    </row>
    <row r="1091" spans="1:22" hidden="1" x14ac:dyDescent="0.35">
      <c r="A1091" t="s">
        <v>46</v>
      </c>
      <c r="B1091" t="s">
        <v>53</v>
      </c>
      <c r="C1091">
        <v>2016</v>
      </c>
      <c r="D1091">
        <v>225</v>
      </c>
      <c r="E1091">
        <v>215</v>
      </c>
      <c r="F1091">
        <v>10</v>
      </c>
      <c r="G1091">
        <v>0</v>
      </c>
      <c r="H1091">
        <v>0</v>
      </c>
      <c r="I1091">
        <v>0</v>
      </c>
      <c r="J1091">
        <v>0</v>
      </c>
      <c r="K1091">
        <v>0</v>
      </c>
      <c r="L1091">
        <v>0</v>
      </c>
      <c r="M1091">
        <v>0</v>
      </c>
      <c r="N1091">
        <v>0</v>
      </c>
      <c r="O1091">
        <v>0</v>
      </c>
      <c r="P1091">
        <v>0</v>
      </c>
      <c r="Q1091">
        <v>0</v>
      </c>
      <c r="R1091">
        <v>0</v>
      </c>
      <c r="S1091">
        <v>0</v>
      </c>
      <c r="T1091">
        <v>0</v>
      </c>
      <c r="U1091">
        <v>0</v>
      </c>
      <c r="V1091" t="s">
        <v>23</v>
      </c>
    </row>
    <row r="1092" spans="1:22" hidden="1" x14ac:dyDescent="0.35">
      <c r="A1092" t="s">
        <v>47</v>
      </c>
      <c r="B1092" t="s">
        <v>53</v>
      </c>
      <c r="C1092">
        <v>2016</v>
      </c>
      <c r="D1092">
        <v>65</v>
      </c>
      <c r="E1092">
        <v>65</v>
      </c>
      <c r="F1092">
        <v>0</v>
      </c>
      <c r="G1092">
        <v>0</v>
      </c>
      <c r="H1092">
        <v>0</v>
      </c>
      <c r="I1092">
        <v>0</v>
      </c>
      <c r="J1092">
        <v>0</v>
      </c>
      <c r="K1092">
        <v>0</v>
      </c>
      <c r="L1092">
        <v>0</v>
      </c>
      <c r="M1092">
        <v>0</v>
      </c>
      <c r="N1092">
        <v>0</v>
      </c>
      <c r="O1092">
        <v>0</v>
      </c>
      <c r="P1092">
        <v>0</v>
      </c>
      <c r="Q1092">
        <v>0</v>
      </c>
      <c r="R1092">
        <v>0</v>
      </c>
      <c r="S1092">
        <v>0</v>
      </c>
      <c r="T1092">
        <v>0</v>
      </c>
      <c r="U1092">
        <v>0</v>
      </c>
      <c r="V1092" t="s">
        <v>23</v>
      </c>
    </row>
    <row r="1093" spans="1:22" hidden="1" x14ac:dyDescent="0.35">
      <c r="A1093" t="s">
        <v>48</v>
      </c>
      <c r="B1093" t="s">
        <v>53</v>
      </c>
      <c r="C1093">
        <v>2016</v>
      </c>
      <c r="D1093" s="1">
        <v>11270</v>
      </c>
      <c r="E1093" s="1">
        <v>9590</v>
      </c>
      <c r="F1093">
        <v>875</v>
      </c>
      <c r="G1093">
        <v>420</v>
      </c>
      <c r="H1093">
        <v>100</v>
      </c>
      <c r="I1093">
        <v>55</v>
      </c>
      <c r="J1093">
        <v>35</v>
      </c>
      <c r="K1093">
        <v>20</v>
      </c>
      <c r="L1093">
        <v>0</v>
      </c>
      <c r="M1093">
        <v>0</v>
      </c>
      <c r="N1093">
        <v>0</v>
      </c>
      <c r="O1093">
        <v>15</v>
      </c>
      <c r="P1093">
        <v>0</v>
      </c>
      <c r="Q1093">
        <v>30</v>
      </c>
      <c r="R1093">
        <v>0</v>
      </c>
      <c r="S1093">
        <v>30</v>
      </c>
      <c r="T1093">
        <v>100</v>
      </c>
      <c r="U1093">
        <v>0</v>
      </c>
      <c r="V1093" t="s">
        <v>23</v>
      </c>
    </row>
    <row r="1094" spans="1:22" hidden="1" x14ac:dyDescent="0.35">
      <c r="A1094" t="s">
        <v>49</v>
      </c>
      <c r="B1094" t="s">
        <v>53</v>
      </c>
      <c r="C1094">
        <v>2016</v>
      </c>
      <c r="D1094">
        <v>30</v>
      </c>
      <c r="E1094">
        <v>10</v>
      </c>
      <c r="F1094">
        <v>20</v>
      </c>
      <c r="G1094">
        <v>0</v>
      </c>
      <c r="H1094">
        <v>0</v>
      </c>
      <c r="I1094">
        <v>0</v>
      </c>
      <c r="J1094">
        <v>0</v>
      </c>
      <c r="K1094">
        <v>0</v>
      </c>
      <c r="L1094">
        <v>0</v>
      </c>
      <c r="M1094">
        <v>0</v>
      </c>
      <c r="N1094">
        <v>0</v>
      </c>
      <c r="O1094">
        <v>0</v>
      </c>
      <c r="P1094">
        <v>0</v>
      </c>
      <c r="Q1094">
        <v>0</v>
      </c>
      <c r="R1094">
        <v>0</v>
      </c>
      <c r="S1094">
        <v>0</v>
      </c>
      <c r="T1094">
        <v>0</v>
      </c>
      <c r="U1094">
        <v>0</v>
      </c>
      <c r="V1094" t="s">
        <v>23</v>
      </c>
    </row>
    <row r="1095" spans="1:22" hidden="1" x14ac:dyDescent="0.35">
      <c r="A1095" t="s">
        <v>50</v>
      </c>
      <c r="B1095" t="s">
        <v>53</v>
      </c>
      <c r="C1095">
        <v>2016</v>
      </c>
      <c r="D1095">
        <v>35</v>
      </c>
      <c r="E1095">
        <v>15</v>
      </c>
      <c r="F1095">
        <v>4</v>
      </c>
      <c r="G1095">
        <v>0</v>
      </c>
      <c r="H1095">
        <v>0</v>
      </c>
      <c r="I1095">
        <v>0</v>
      </c>
      <c r="J1095">
        <v>0</v>
      </c>
      <c r="K1095">
        <v>0</v>
      </c>
      <c r="L1095">
        <v>0</v>
      </c>
      <c r="M1095">
        <v>0</v>
      </c>
      <c r="N1095">
        <v>0</v>
      </c>
      <c r="O1095">
        <v>0</v>
      </c>
      <c r="P1095">
        <v>0</v>
      </c>
      <c r="Q1095">
        <v>0</v>
      </c>
      <c r="R1095">
        <v>0</v>
      </c>
      <c r="S1095">
        <v>0</v>
      </c>
      <c r="T1095">
        <v>15</v>
      </c>
      <c r="U1095">
        <v>0</v>
      </c>
      <c r="V1095" t="s">
        <v>23</v>
      </c>
    </row>
    <row r="1096" spans="1:22" hidden="1" x14ac:dyDescent="0.35">
      <c r="A1096" t="s">
        <v>51</v>
      </c>
      <c r="B1096" t="s">
        <v>53</v>
      </c>
      <c r="C1096">
        <v>2016</v>
      </c>
      <c r="D1096">
        <v>50</v>
      </c>
      <c r="E1096">
        <v>40</v>
      </c>
      <c r="F1096">
        <v>0</v>
      </c>
      <c r="G1096">
        <v>0</v>
      </c>
      <c r="H1096">
        <v>10</v>
      </c>
      <c r="I1096">
        <v>0</v>
      </c>
      <c r="J1096">
        <v>0</v>
      </c>
      <c r="K1096">
        <v>0</v>
      </c>
      <c r="L1096">
        <v>0</v>
      </c>
      <c r="M1096">
        <v>0</v>
      </c>
      <c r="N1096">
        <v>0</v>
      </c>
      <c r="O1096">
        <v>0</v>
      </c>
      <c r="P1096">
        <v>0</v>
      </c>
      <c r="Q1096">
        <v>0</v>
      </c>
      <c r="R1096">
        <v>0</v>
      </c>
      <c r="S1096">
        <v>0</v>
      </c>
      <c r="T1096">
        <v>0</v>
      </c>
      <c r="U1096">
        <v>0</v>
      </c>
      <c r="V1096" t="s">
        <v>23</v>
      </c>
    </row>
    <row r="1097" spans="1:22" hidden="1" x14ac:dyDescent="0.35">
      <c r="A1097" t="s">
        <v>52</v>
      </c>
      <c r="B1097" t="s">
        <v>53</v>
      </c>
      <c r="C1097">
        <v>2016</v>
      </c>
      <c r="D1097">
        <v>175</v>
      </c>
      <c r="E1097">
        <v>85</v>
      </c>
      <c r="F1097">
        <v>0</v>
      </c>
      <c r="G1097">
        <v>0</v>
      </c>
      <c r="H1097">
        <v>0</v>
      </c>
      <c r="I1097">
        <v>0</v>
      </c>
      <c r="J1097">
        <v>0</v>
      </c>
      <c r="K1097">
        <v>10</v>
      </c>
      <c r="L1097">
        <v>0</v>
      </c>
      <c r="M1097">
        <v>15</v>
      </c>
      <c r="N1097">
        <v>35</v>
      </c>
      <c r="O1097">
        <v>0</v>
      </c>
      <c r="P1097">
        <v>0</v>
      </c>
      <c r="Q1097">
        <v>10</v>
      </c>
      <c r="R1097">
        <v>0</v>
      </c>
      <c r="S1097">
        <v>0</v>
      </c>
      <c r="T1097">
        <v>15</v>
      </c>
      <c r="U1097">
        <v>0</v>
      </c>
      <c r="V1097" t="s">
        <v>23</v>
      </c>
    </row>
    <row r="1098" spans="1:22" hidden="1" x14ac:dyDescent="0.35">
      <c r="A1098" t="s">
        <v>53</v>
      </c>
      <c r="B1098" t="s">
        <v>53</v>
      </c>
      <c r="C1098">
        <v>2016</v>
      </c>
      <c r="D1098" s="1">
        <v>199980</v>
      </c>
      <c r="E1098" s="1">
        <v>155755</v>
      </c>
      <c r="F1098" s="1">
        <v>17410</v>
      </c>
      <c r="G1098" s="1">
        <v>3995</v>
      </c>
      <c r="H1098" s="1">
        <v>1195</v>
      </c>
      <c r="I1098">
        <v>940</v>
      </c>
      <c r="J1098">
        <v>390</v>
      </c>
      <c r="K1098" s="1">
        <v>1295</v>
      </c>
      <c r="L1098">
        <v>0</v>
      </c>
      <c r="M1098">
        <v>30</v>
      </c>
      <c r="N1098">
        <v>75</v>
      </c>
      <c r="O1098">
        <v>0</v>
      </c>
      <c r="P1098" s="1">
        <v>1445</v>
      </c>
      <c r="Q1098" s="1">
        <v>4915</v>
      </c>
      <c r="R1098">
        <v>45</v>
      </c>
      <c r="S1098">
        <v>310</v>
      </c>
      <c r="T1098" s="1">
        <v>1265</v>
      </c>
      <c r="U1098" s="1">
        <v>10905</v>
      </c>
      <c r="V1098" t="s">
        <v>23</v>
      </c>
    </row>
    <row r="1099" spans="1:22" hidden="1" x14ac:dyDescent="0.35">
      <c r="A1099" t="s">
        <v>54</v>
      </c>
      <c r="B1099" t="s">
        <v>53</v>
      </c>
      <c r="C1099">
        <v>2016</v>
      </c>
      <c r="D1099">
        <v>25</v>
      </c>
      <c r="E1099">
        <v>25</v>
      </c>
      <c r="F1099">
        <v>0</v>
      </c>
      <c r="G1099">
        <v>0</v>
      </c>
      <c r="H1099">
        <v>0</v>
      </c>
      <c r="I1099">
        <v>0</v>
      </c>
      <c r="J1099">
        <v>0</v>
      </c>
      <c r="K1099">
        <v>0</v>
      </c>
      <c r="L1099">
        <v>0</v>
      </c>
      <c r="M1099">
        <v>0</v>
      </c>
      <c r="N1099">
        <v>0</v>
      </c>
      <c r="O1099">
        <v>0</v>
      </c>
      <c r="P1099">
        <v>0</v>
      </c>
      <c r="Q1099">
        <v>0</v>
      </c>
      <c r="R1099">
        <v>0</v>
      </c>
      <c r="S1099">
        <v>0</v>
      </c>
      <c r="T1099">
        <v>0</v>
      </c>
      <c r="U1099">
        <v>0</v>
      </c>
      <c r="V1099" t="s">
        <v>23</v>
      </c>
    </row>
    <row r="1100" spans="1:22" hidden="1" x14ac:dyDescent="0.35">
      <c r="A1100" t="s">
        <v>55</v>
      </c>
      <c r="B1100" t="s">
        <v>53</v>
      </c>
      <c r="C1100">
        <v>2016</v>
      </c>
      <c r="D1100">
        <v>70</v>
      </c>
      <c r="E1100">
        <v>50</v>
      </c>
      <c r="F1100">
        <v>0</v>
      </c>
      <c r="G1100">
        <v>0</v>
      </c>
      <c r="H1100">
        <v>20</v>
      </c>
      <c r="I1100">
        <v>0</v>
      </c>
      <c r="J1100">
        <v>0</v>
      </c>
      <c r="K1100">
        <v>0</v>
      </c>
      <c r="L1100">
        <v>0</v>
      </c>
      <c r="M1100">
        <v>0</v>
      </c>
      <c r="N1100">
        <v>0</v>
      </c>
      <c r="O1100">
        <v>0</v>
      </c>
      <c r="P1100">
        <v>0</v>
      </c>
      <c r="Q1100">
        <v>0</v>
      </c>
      <c r="R1100">
        <v>0</v>
      </c>
      <c r="S1100">
        <v>0</v>
      </c>
      <c r="T1100">
        <v>0</v>
      </c>
      <c r="U1100">
        <v>0</v>
      </c>
      <c r="V1100" t="s">
        <v>23</v>
      </c>
    </row>
    <row r="1101" spans="1:22" hidden="1" x14ac:dyDescent="0.35">
      <c r="A1101" t="s">
        <v>56</v>
      </c>
      <c r="B1101" t="s">
        <v>53</v>
      </c>
      <c r="C1101">
        <v>2016</v>
      </c>
      <c r="D1101">
        <v>4</v>
      </c>
      <c r="E1101">
        <v>4</v>
      </c>
      <c r="F1101">
        <v>0</v>
      </c>
      <c r="G1101">
        <v>0</v>
      </c>
      <c r="H1101">
        <v>0</v>
      </c>
      <c r="I1101">
        <v>0</v>
      </c>
      <c r="J1101">
        <v>0</v>
      </c>
      <c r="K1101">
        <v>0</v>
      </c>
      <c r="L1101">
        <v>0</v>
      </c>
      <c r="M1101">
        <v>0</v>
      </c>
      <c r="N1101">
        <v>0</v>
      </c>
      <c r="O1101">
        <v>0</v>
      </c>
      <c r="P1101">
        <v>0</v>
      </c>
      <c r="Q1101">
        <v>0</v>
      </c>
      <c r="R1101">
        <v>0</v>
      </c>
      <c r="S1101">
        <v>0</v>
      </c>
      <c r="T1101">
        <v>0</v>
      </c>
      <c r="U1101">
        <v>0</v>
      </c>
      <c r="V1101" t="s">
        <v>23</v>
      </c>
    </row>
    <row r="1102" spans="1:22" hidden="1" x14ac:dyDescent="0.35">
      <c r="A1102" t="s">
        <v>57</v>
      </c>
      <c r="B1102" t="s">
        <v>53</v>
      </c>
      <c r="C1102">
        <v>2016</v>
      </c>
      <c r="D1102">
        <v>385</v>
      </c>
      <c r="E1102">
        <v>310</v>
      </c>
      <c r="F1102">
        <v>55</v>
      </c>
      <c r="G1102">
        <v>10</v>
      </c>
      <c r="H1102">
        <v>10</v>
      </c>
      <c r="I1102">
        <v>0</v>
      </c>
      <c r="J1102">
        <v>0</v>
      </c>
      <c r="K1102">
        <v>0</v>
      </c>
      <c r="L1102">
        <v>0</v>
      </c>
      <c r="M1102">
        <v>0</v>
      </c>
      <c r="N1102">
        <v>0</v>
      </c>
      <c r="O1102">
        <v>0</v>
      </c>
      <c r="P1102">
        <v>0</v>
      </c>
      <c r="Q1102">
        <v>0</v>
      </c>
      <c r="R1102">
        <v>0</v>
      </c>
      <c r="S1102">
        <v>0</v>
      </c>
      <c r="T1102">
        <v>0</v>
      </c>
      <c r="U1102">
        <v>0</v>
      </c>
      <c r="V1102" t="s">
        <v>23</v>
      </c>
    </row>
    <row r="1103" spans="1:22" hidden="1" x14ac:dyDescent="0.35">
      <c r="A1103" t="s">
        <v>58</v>
      </c>
      <c r="B1103" t="s">
        <v>53</v>
      </c>
      <c r="C1103">
        <v>2016</v>
      </c>
      <c r="D1103">
        <v>70</v>
      </c>
      <c r="E1103">
        <v>55</v>
      </c>
      <c r="F1103">
        <v>0</v>
      </c>
      <c r="G1103">
        <v>0</v>
      </c>
      <c r="H1103">
        <v>0</v>
      </c>
      <c r="I1103">
        <v>0</v>
      </c>
      <c r="J1103">
        <v>0</v>
      </c>
      <c r="K1103">
        <v>0</v>
      </c>
      <c r="L1103">
        <v>0</v>
      </c>
      <c r="M1103">
        <v>0</v>
      </c>
      <c r="N1103">
        <v>0</v>
      </c>
      <c r="O1103">
        <v>0</v>
      </c>
      <c r="P1103">
        <v>0</v>
      </c>
      <c r="Q1103">
        <v>10</v>
      </c>
      <c r="R1103">
        <v>0</v>
      </c>
      <c r="S1103">
        <v>0</v>
      </c>
      <c r="T1103">
        <v>0</v>
      </c>
      <c r="U1103">
        <v>0</v>
      </c>
      <c r="V1103" t="s">
        <v>23</v>
      </c>
    </row>
    <row r="1104" spans="1:22" hidden="1" x14ac:dyDescent="0.35">
      <c r="A1104" t="s">
        <v>59</v>
      </c>
      <c r="B1104" t="s">
        <v>53</v>
      </c>
      <c r="C1104">
        <v>2016</v>
      </c>
      <c r="D1104">
        <v>45</v>
      </c>
      <c r="E1104">
        <v>45</v>
      </c>
      <c r="F1104">
        <v>0</v>
      </c>
      <c r="G1104">
        <v>0</v>
      </c>
      <c r="H1104">
        <v>0</v>
      </c>
      <c r="I1104">
        <v>0</v>
      </c>
      <c r="J1104">
        <v>0</v>
      </c>
      <c r="K1104">
        <v>0</v>
      </c>
      <c r="L1104">
        <v>0</v>
      </c>
      <c r="M1104">
        <v>0</v>
      </c>
      <c r="N1104">
        <v>0</v>
      </c>
      <c r="O1104">
        <v>0</v>
      </c>
      <c r="P1104">
        <v>0</v>
      </c>
      <c r="Q1104">
        <v>0</v>
      </c>
      <c r="R1104">
        <v>0</v>
      </c>
      <c r="S1104">
        <v>0</v>
      </c>
      <c r="T1104">
        <v>0</v>
      </c>
      <c r="U1104">
        <v>0</v>
      </c>
      <c r="V1104" t="s">
        <v>23</v>
      </c>
    </row>
    <row r="1105" spans="1:22" hidden="1" x14ac:dyDescent="0.35">
      <c r="A1105" t="s">
        <v>62</v>
      </c>
      <c r="B1105" t="s">
        <v>53</v>
      </c>
      <c r="C1105">
        <v>2016</v>
      </c>
      <c r="D1105">
        <v>550</v>
      </c>
      <c r="E1105">
        <v>495</v>
      </c>
      <c r="F1105">
        <v>45</v>
      </c>
      <c r="G1105">
        <v>0</v>
      </c>
      <c r="H1105">
        <v>10</v>
      </c>
      <c r="I1105">
        <v>0</v>
      </c>
      <c r="J1105">
        <v>0</v>
      </c>
      <c r="K1105">
        <v>0</v>
      </c>
      <c r="L1105">
        <v>0</v>
      </c>
      <c r="M1105">
        <v>0</v>
      </c>
      <c r="N1105">
        <v>0</v>
      </c>
      <c r="O1105">
        <v>0</v>
      </c>
      <c r="P1105">
        <v>0</v>
      </c>
      <c r="Q1105">
        <v>0</v>
      </c>
      <c r="R1105">
        <v>0</v>
      </c>
      <c r="S1105">
        <v>0</v>
      </c>
      <c r="T1105">
        <v>0</v>
      </c>
      <c r="U1105">
        <v>0</v>
      </c>
      <c r="V1105" t="s">
        <v>23</v>
      </c>
    </row>
    <row r="1106" spans="1:22" hidden="1" x14ac:dyDescent="0.35">
      <c r="A1106" t="s">
        <v>63</v>
      </c>
      <c r="B1106" t="s">
        <v>53</v>
      </c>
      <c r="C1106">
        <v>2016</v>
      </c>
      <c r="D1106">
        <v>60</v>
      </c>
      <c r="E1106">
        <v>25</v>
      </c>
      <c r="F1106">
        <v>15</v>
      </c>
      <c r="G1106">
        <v>20</v>
      </c>
      <c r="H1106">
        <v>0</v>
      </c>
      <c r="I1106">
        <v>0</v>
      </c>
      <c r="J1106">
        <v>0</v>
      </c>
      <c r="K1106">
        <v>0</v>
      </c>
      <c r="L1106">
        <v>0</v>
      </c>
      <c r="M1106">
        <v>0</v>
      </c>
      <c r="N1106">
        <v>0</v>
      </c>
      <c r="O1106">
        <v>0</v>
      </c>
      <c r="P1106">
        <v>0</v>
      </c>
      <c r="Q1106">
        <v>0</v>
      </c>
      <c r="R1106">
        <v>0</v>
      </c>
      <c r="S1106">
        <v>0</v>
      </c>
      <c r="T1106">
        <v>0</v>
      </c>
      <c r="U1106">
        <v>0</v>
      </c>
      <c r="V1106" t="s">
        <v>23</v>
      </c>
    </row>
    <row r="1107" spans="1:22" hidden="1" x14ac:dyDescent="0.35">
      <c r="A1107" t="s">
        <v>64</v>
      </c>
      <c r="B1107" t="s">
        <v>53</v>
      </c>
      <c r="C1107">
        <v>2016</v>
      </c>
      <c r="D1107" s="1">
        <v>21400</v>
      </c>
      <c r="E1107" s="1">
        <v>18180</v>
      </c>
      <c r="F1107" s="1">
        <v>1855</v>
      </c>
      <c r="G1107">
        <v>735</v>
      </c>
      <c r="H1107">
        <v>190</v>
      </c>
      <c r="I1107">
        <v>55</v>
      </c>
      <c r="J1107">
        <v>35</v>
      </c>
      <c r="K1107">
        <v>90</v>
      </c>
      <c r="L1107">
        <v>0</v>
      </c>
      <c r="M1107">
        <v>10</v>
      </c>
      <c r="N1107">
        <v>0</v>
      </c>
      <c r="O1107">
        <v>0</v>
      </c>
      <c r="P1107">
        <v>20</v>
      </c>
      <c r="Q1107">
        <v>10</v>
      </c>
      <c r="R1107">
        <v>0</v>
      </c>
      <c r="S1107">
        <v>45</v>
      </c>
      <c r="T1107">
        <v>165</v>
      </c>
      <c r="U1107">
        <v>0</v>
      </c>
      <c r="V1107" t="s">
        <v>23</v>
      </c>
    </row>
    <row r="1108" spans="1:22" hidden="1" x14ac:dyDescent="0.35">
      <c r="A1108" t="s">
        <v>65</v>
      </c>
      <c r="B1108" t="s">
        <v>53</v>
      </c>
      <c r="C1108">
        <v>2016</v>
      </c>
      <c r="D1108">
        <v>145</v>
      </c>
      <c r="E1108">
        <v>60</v>
      </c>
      <c r="F1108">
        <v>0</v>
      </c>
      <c r="G1108">
        <v>0</v>
      </c>
      <c r="H1108">
        <v>65</v>
      </c>
      <c r="I1108">
        <v>0</v>
      </c>
      <c r="J1108">
        <v>25</v>
      </c>
      <c r="K1108">
        <v>0</v>
      </c>
      <c r="L1108">
        <v>0</v>
      </c>
      <c r="M1108">
        <v>0</v>
      </c>
      <c r="N1108">
        <v>0</v>
      </c>
      <c r="O1108">
        <v>0</v>
      </c>
      <c r="P1108">
        <v>0</v>
      </c>
      <c r="Q1108">
        <v>0</v>
      </c>
      <c r="R1108">
        <v>0</v>
      </c>
      <c r="S1108">
        <v>0</v>
      </c>
      <c r="T1108">
        <v>0</v>
      </c>
      <c r="U1108">
        <v>0</v>
      </c>
      <c r="V1108" t="s">
        <v>23</v>
      </c>
    </row>
    <row r="1109" spans="1:22" hidden="1" x14ac:dyDescent="0.35">
      <c r="A1109" t="s">
        <v>66</v>
      </c>
      <c r="B1109" t="s">
        <v>53</v>
      </c>
      <c r="C1109">
        <v>2016</v>
      </c>
      <c r="D1109">
        <v>20</v>
      </c>
      <c r="E1109">
        <v>20</v>
      </c>
      <c r="F1109">
        <v>0</v>
      </c>
      <c r="G1109">
        <v>0</v>
      </c>
      <c r="H1109">
        <v>0</v>
      </c>
      <c r="I1109">
        <v>0</v>
      </c>
      <c r="J1109">
        <v>0</v>
      </c>
      <c r="K1109">
        <v>0</v>
      </c>
      <c r="L1109">
        <v>0</v>
      </c>
      <c r="M1109">
        <v>0</v>
      </c>
      <c r="N1109">
        <v>0</v>
      </c>
      <c r="O1109">
        <v>0</v>
      </c>
      <c r="P1109">
        <v>0</v>
      </c>
      <c r="Q1109">
        <v>0</v>
      </c>
      <c r="R1109">
        <v>0</v>
      </c>
      <c r="S1109">
        <v>0</v>
      </c>
      <c r="T1109">
        <v>0</v>
      </c>
      <c r="U1109">
        <v>0</v>
      </c>
      <c r="V1109" t="s">
        <v>23</v>
      </c>
    </row>
    <row r="1110" spans="1:22" hidden="1" x14ac:dyDescent="0.35">
      <c r="A1110" t="s">
        <v>68</v>
      </c>
      <c r="B1110" t="s">
        <v>53</v>
      </c>
      <c r="C1110">
        <v>2016</v>
      </c>
      <c r="D1110">
        <v>120</v>
      </c>
      <c r="E1110">
        <v>75</v>
      </c>
      <c r="F1110">
        <v>25</v>
      </c>
      <c r="G1110">
        <v>10</v>
      </c>
      <c r="H1110">
        <v>0</v>
      </c>
      <c r="I1110">
        <v>10</v>
      </c>
      <c r="J1110">
        <v>0</v>
      </c>
      <c r="K1110">
        <v>0</v>
      </c>
      <c r="L1110">
        <v>0</v>
      </c>
      <c r="M1110">
        <v>0</v>
      </c>
      <c r="N1110">
        <v>0</v>
      </c>
      <c r="O1110">
        <v>0</v>
      </c>
      <c r="P1110">
        <v>0</v>
      </c>
      <c r="Q1110">
        <v>0</v>
      </c>
      <c r="R1110">
        <v>0</v>
      </c>
      <c r="S1110">
        <v>0</v>
      </c>
      <c r="T1110">
        <v>0</v>
      </c>
      <c r="U1110">
        <v>0</v>
      </c>
      <c r="V1110" t="s">
        <v>23</v>
      </c>
    </row>
    <row r="1111" spans="1:22" hidden="1" x14ac:dyDescent="0.35">
      <c r="A1111" t="s">
        <v>69</v>
      </c>
      <c r="B1111" t="s">
        <v>53</v>
      </c>
      <c r="C1111">
        <v>2016</v>
      </c>
      <c r="D1111">
        <v>215</v>
      </c>
      <c r="E1111">
        <v>185</v>
      </c>
      <c r="F1111">
        <v>35</v>
      </c>
      <c r="G1111">
        <v>0</v>
      </c>
      <c r="H1111">
        <v>0</v>
      </c>
      <c r="I1111">
        <v>0</v>
      </c>
      <c r="J1111">
        <v>0</v>
      </c>
      <c r="K1111">
        <v>0</v>
      </c>
      <c r="L1111">
        <v>0</v>
      </c>
      <c r="M1111">
        <v>0</v>
      </c>
      <c r="N1111">
        <v>0</v>
      </c>
      <c r="O1111">
        <v>0</v>
      </c>
      <c r="P1111">
        <v>0</v>
      </c>
      <c r="Q1111">
        <v>0</v>
      </c>
      <c r="R1111">
        <v>0</v>
      </c>
      <c r="S1111">
        <v>0</v>
      </c>
      <c r="T1111">
        <v>0</v>
      </c>
      <c r="U1111">
        <v>0</v>
      </c>
      <c r="V1111" t="s">
        <v>23</v>
      </c>
    </row>
    <row r="1112" spans="1:22" hidden="1" x14ac:dyDescent="0.35">
      <c r="A1112" t="s">
        <v>71</v>
      </c>
      <c r="B1112" t="s">
        <v>53</v>
      </c>
      <c r="C1112">
        <v>2016</v>
      </c>
      <c r="D1112">
        <v>480</v>
      </c>
      <c r="E1112">
        <v>310</v>
      </c>
      <c r="F1112">
        <v>100</v>
      </c>
      <c r="G1112">
        <v>25</v>
      </c>
      <c r="H1112">
        <v>40</v>
      </c>
      <c r="I1112">
        <v>0</v>
      </c>
      <c r="J1112">
        <v>0</v>
      </c>
      <c r="K1112">
        <v>0</v>
      </c>
      <c r="L1112">
        <v>0</v>
      </c>
      <c r="M1112">
        <v>0</v>
      </c>
      <c r="N1112">
        <v>0</v>
      </c>
      <c r="O1112">
        <v>0</v>
      </c>
      <c r="P1112">
        <v>0</v>
      </c>
      <c r="Q1112">
        <v>0</v>
      </c>
      <c r="R1112">
        <v>0</v>
      </c>
      <c r="S1112">
        <v>0</v>
      </c>
      <c r="T1112">
        <v>0</v>
      </c>
      <c r="U1112">
        <v>0</v>
      </c>
      <c r="V1112" t="s">
        <v>23</v>
      </c>
    </row>
    <row r="1113" spans="1:22" hidden="1" x14ac:dyDescent="0.35">
      <c r="A1113" t="s">
        <v>72</v>
      </c>
      <c r="B1113" t="s">
        <v>53</v>
      </c>
      <c r="C1113">
        <v>2016</v>
      </c>
      <c r="D1113">
        <v>55</v>
      </c>
      <c r="E1113">
        <v>55</v>
      </c>
      <c r="F1113">
        <v>0</v>
      </c>
      <c r="G1113">
        <v>0</v>
      </c>
      <c r="H1113">
        <v>0</v>
      </c>
      <c r="I1113">
        <v>0</v>
      </c>
      <c r="J1113">
        <v>0</v>
      </c>
      <c r="K1113">
        <v>0</v>
      </c>
      <c r="L1113">
        <v>0</v>
      </c>
      <c r="M1113">
        <v>0</v>
      </c>
      <c r="N1113">
        <v>0</v>
      </c>
      <c r="O1113">
        <v>0</v>
      </c>
      <c r="P1113">
        <v>0</v>
      </c>
      <c r="Q1113">
        <v>0</v>
      </c>
      <c r="R1113">
        <v>0</v>
      </c>
      <c r="S1113">
        <v>0</v>
      </c>
      <c r="T1113">
        <v>0</v>
      </c>
      <c r="U1113">
        <v>0</v>
      </c>
      <c r="V1113" t="s">
        <v>23</v>
      </c>
    </row>
    <row r="1114" spans="1:22" hidden="1" x14ac:dyDescent="0.35">
      <c r="A1114" t="s">
        <v>25</v>
      </c>
      <c r="B1114" t="s">
        <v>54</v>
      </c>
      <c r="C1114">
        <v>2016</v>
      </c>
      <c r="D1114">
        <v>25</v>
      </c>
      <c r="E1114">
        <v>15</v>
      </c>
      <c r="F1114">
        <v>0</v>
      </c>
      <c r="G1114">
        <v>0</v>
      </c>
      <c r="H1114">
        <v>0</v>
      </c>
      <c r="I1114">
        <v>10</v>
      </c>
      <c r="J1114">
        <v>0</v>
      </c>
      <c r="K1114">
        <v>0</v>
      </c>
      <c r="L1114">
        <v>0</v>
      </c>
      <c r="M1114">
        <v>0</v>
      </c>
      <c r="N1114">
        <v>0</v>
      </c>
      <c r="O1114">
        <v>0</v>
      </c>
      <c r="P1114">
        <v>0</v>
      </c>
      <c r="Q1114">
        <v>0</v>
      </c>
      <c r="R1114">
        <v>0</v>
      </c>
      <c r="S1114">
        <v>0</v>
      </c>
      <c r="T1114">
        <v>0</v>
      </c>
      <c r="U1114">
        <v>0</v>
      </c>
      <c r="V1114" t="s">
        <v>23</v>
      </c>
    </row>
    <row r="1115" spans="1:22" hidden="1" x14ac:dyDescent="0.35">
      <c r="A1115" t="s">
        <v>28</v>
      </c>
      <c r="B1115" t="s">
        <v>54</v>
      </c>
      <c r="C1115">
        <v>2016</v>
      </c>
      <c r="D1115">
        <v>90</v>
      </c>
      <c r="E1115">
        <v>90</v>
      </c>
      <c r="F1115">
        <v>0</v>
      </c>
      <c r="G1115">
        <v>0</v>
      </c>
      <c r="H1115">
        <v>0</v>
      </c>
      <c r="I1115">
        <v>0</v>
      </c>
      <c r="J1115">
        <v>0</v>
      </c>
      <c r="K1115">
        <v>0</v>
      </c>
      <c r="L1115">
        <v>0</v>
      </c>
      <c r="M1115">
        <v>0</v>
      </c>
      <c r="N1115">
        <v>0</v>
      </c>
      <c r="O1115">
        <v>0</v>
      </c>
      <c r="P1115">
        <v>0</v>
      </c>
      <c r="Q1115">
        <v>0</v>
      </c>
      <c r="R1115">
        <v>0</v>
      </c>
      <c r="S1115">
        <v>0</v>
      </c>
      <c r="T1115">
        <v>0</v>
      </c>
      <c r="U1115">
        <v>0</v>
      </c>
      <c r="V1115" t="s">
        <v>23</v>
      </c>
    </row>
    <row r="1116" spans="1:22" hidden="1" x14ac:dyDescent="0.35">
      <c r="A1116" t="s">
        <v>30</v>
      </c>
      <c r="B1116" t="s">
        <v>54</v>
      </c>
      <c r="C1116">
        <v>2016</v>
      </c>
      <c r="D1116">
        <v>220</v>
      </c>
      <c r="E1116">
        <v>125</v>
      </c>
      <c r="F1116">
        <v>75</v>
      </c>
      <c r="G1116">
        <v>0</v>
      </c>
      <c r="H1116">
        <v>0</v>
      </c>
      <c r="I1116">
        <v>0</v>
      </c>
      <c r="J1116">
        <v>0</v>
      </c>
      <c r="K1116">
        <v>0</v>
      </c>
      <c r="L1116">
        <v>0</v>
      </c>
      <c r="M1116">
        <v>0</v>
      </c>
      <c r="N1116">
        <v>0</v>
      </c>
      <c r="O1116">
        <v>0</v>
      </c>
      <c r="P1116">
        <v>0</v>
      </c>
      <c r="Q1116">
        <v>0</v>
      </c>
      <c r="R1116">
        <v>0</v>
      </c>
      <c r="S1116">
        <v>0</v>
      </c>
      <c r="T1116">
        <v>15</v>
      </c>
      <c r="U1116">
        <v>0</v>
      </c>
      <c r="V1116" t="s">
        <v>23</v>
      </c>
    </row>
    <row r="1117" spans="1:22" hidden="1" x14ac:dyDescent="0.35">
      <c r="A1117" t="s">
        <v>33</v>
      </c>
      <c r="B1117" t="s">
        <v>54</v>
      </c>
      <c r="C1117">
        <v>2016</v>
      </c>
      <c r="D1117">
        <v>200</v>
      </c>
      <c r="E1117">
        <v>165</v>
      </c>
      <c r="F1117">
        <v>4</v>
      </c>
      <c r="G1117">
        <v>4</v>
      </c>
      <c r="H1117">
        <v>0</v>
      </c>
      <c r="I1117">
        <v>25</v>
      </c>
      <c r="J1117">
        <v>0</v>
      </c>
      <c r="K1117">
        <v>0</v>
      </c>
      <c r="L1117">
        <v>0</v>
      </c>
      <c r="M1117">
        <v>0</v>
      </c>
      <c r="N1117">
        <v>0</v>
      </c>
      <c r="O1117">
        <v>0</v>
      </c>
      <c r="P1117">
        <v>0</v>
      </c>
      <c r="Q1117">
        <v>0</v>
      </c>
      <c r="R1117">
        <v>0</v>
      </c>
      <c r="S1117">
        <v>0</v>
      </c>
      <c r="T1117">
        <v>0</v>
      </c>
      <c r="U1117">
        <v>0</v>
      </c>
      <c r="V1117" t="s">
        <v>23</v>
      </c>
    </row>
    <row r="1118" spans="1:22" hidden="1" x14ac:dyDescent="0.35">
      <c r="A1118" t="s">
        <v>75</v>
      </c>
      <c r="B1118" t="s">
        <v>54</v>
      </c>
      <c r="C1118">
        <v>2016</v>
      </c>
      <c r="D1118">
        <v>505</v>
      </c>
      <c r="E1118">
        <v>55</v>
      </c>
      <c r="F1118">
        <v>60</v>
      </c>
      <c r="G1118">
        <v>95</v>
      </c>
      <c r="H1118">
        <v>80</v>
      </c>
      <c r="I1118">
        <v>125</v>
      </c>
      <c r="J1118">
        <v>90</v>
      </c>
      <c r="K1118">
        <v>0</v>
      </c>
      <c r="L1118">
        <v>0</v>
      </c>
      <c r="M1118">
        <v>0</v>
      </c>
      <c r="N1118">
        <v>0</v>
      </c>
      <c r="O1118">
        <v>0</v>
      </c>
      <c r="P1118">
        <v>0</v>
      </c>
      <c r="Q1118">
        <v>0</v>
      </c>
      <c r="R1118">
        <v>0</v>
      </c>
      <c r="S1118">
        <v>0</v>
      </c>
      <c r="T1118">
        <v>0</v>
      </c>
      <c r="U1118">
        <v>0</v>
      </c>
      <c r="V1118" t="s">
        <v>23</v>
      </c>
    </row>
    <row r="1119" spans="1:22" hidden="1" x14ac:dyDescent="0.35">
      <c r="A1119" t="s">
        <v>36</v>
      </c>
      <c r="B1119" t="s">
        <v>54</v>
      </c>
      <c r="C1119">
        <v>2016</v>
      </c>
      <c r="D1119">
        <v>380</v>
      </c>
      <c r="E1119">
        <v>285</v>
      </c>
      <c r="F1119">
        <v>35</v>
      </c>
      <c r="G1119">
        <v>0</v>
      </c>
      <c r="H1119">
        <v>0</v>
      </c>
      <c r="I1119">
        <v>0</v>
      </c>
      <c r="J1119">
        <v>0</v>
      </c>
      <c r="K1119">
        <v>15</v>
      </c>
      <c r="L1119">
        <v>0</v>
      </c>
      <c r="M1119">
        <v>0</v>
      </c>
      <c r="N1119">
        <v>0</v>
      </c>
      <c r="O1119">
        <v>0</v>
      </c>
      <c r="P1119">
        <v>25</v>
      </c>
      <c r="Q1119">
        <v>20</v>
      </c>
      <c r="R1119">
        <v>0</v>
      </c>
      <c r="S1119">
        <v>0</v>
      </c>
      <c r="T1119">
        <v>0</v>
      </c>
      <c r="U1119">
        <v>0</v>
      </c>
      <c r="V1119" t="s">
        <v>23</v>
      </c>
    </row>
    <row r="1120" spans="1:22" hidden="1" x14ac:dyDescent="0.35">
      <c r="A1120" t="s">
        <v>37</v>
      </c>
      <c r="B1120" t="s">
        <v>54</v>
      </c>
      <c r="C1120">
        <v>2016</v>
      </c>
      <c r="D1120">
        <v>90</v>
      </c>
      <c r="E1120">
        <v>90</v>
      </c>
      <c r="F1120">
        <v>0</v>
      </c>
      <c r="G1120">
        <v>0</v>
      </c>
      <c r="H1120">
        <v>0</v>
      </c>
      <c r="I1120">
        <v>0</v>
      </c>
      <c r="J1120">
        <v>0</v>
      </c>
      <c r="K1120">
        <v>0</v>
      </c>
      <c r="L1120">
        <v>0</v>
      </c>
      <c r="M1120">
        <v>0</v>
      </c>
      <c r="N1120">
        <v>0</v>
      </c>
      <c r="O1120">
        <v>0</v>
      </c>
      <c r="P1120">
        <v>0</v>
      </c>
      <c r="Q1120">
        <v>0</v>
      </c>
      <c r="R1120">
        <v>0</v>
      </c>
      <c r="S1120">
        <v>0</v>
      </c>
      <c r="T1120">
        <v>0</v>
      </c>
      <c r="U1120">
        <v>0</v>
      </c>
      <c r="V1120" t="s">
        <v>23</v>
      </c>
    </row>
    <row r="1121" spans="1:22" hidden="1" x14ac:dyDescent="0.35">
      <c r="A1121" t="s">
        <v>40</v>
      </c>
      <c r="B1121" t="s">
        <v>54</v>
      </c>
      <c r="C1121">
        <v>2016</v>
      </c>
      <c r="D1121">
        <v>95</v>
      </c>
      <c r="E1121">
        <v>0</v>
      </c>
      <c r="F1121">
        <v>0</v>
      </c>
      <c r="G1121">
        <v>0</v>
      </c>
      <c r="H1121">
        <v>0</v>
      </c>
      <c r="I1121">
        <v>0</v>
      </c>
      <c r="J1121">
        <v>0</v>
      </c>
      <c r="K1121">
        <v>0</v>
      </c>
      <c r="L1121">
        <v>0</v>
      </c>
      <c r="M1121">
        <v>0</v>
      </c>
      <c r="N1121">
        <v>0</v>
      </c>
      <c r="O1121">
        <v>0</v>
      </c>
      <c r="P1121">
        <v>0</v>
      </c>
      <c r="Q1121">
        <v>95</v>
      </c>
      <c r="R1121">
        <v>0</v>
      </c>
      <c r="S1121">
        <v>0</v>
      </c>
      <c r="T1121">
        <v>0</v>
      </c>
      <c r="U1121">
        <v>0</v>
      </c>
      <c r="V1121" t="s">
        <v>23</v>
      </c>
    </row>
    <row r="1122" spans="1:22" hidden="1" x14ac:dyDescent="0.35">
      <c r="A1122" t="s">
        <v>41</v>
      </c>
      <c r="B1122" t="s">
        <v>54</v>
      </c>
      <c r="C1122">
        <v>2016</v>
      </c>
      <c r="D1122">
        <v>45</v>
      </c>
      <c r="E1122">
        <v>45</v>
      </c>
      <c r="F1122">
        <v>0</v>
      </c>
      <c r="G1122">
        <v>0</v>
      </c>
      <c r="H1122">
        <v>0</v>
      </c>
      <c r="I1122">
        <v>0</v>
      </c>
      <c r="J1122">
        <v>0</v>
      </c>
      <c r="K1122">
        <v>0</v>
      </c>
      <c r="L1122">
        <v>0</v>
      </c>
      <c r="M1122">
        <v>0</v>
      </c>
      <c r="N1122">
        <v>0</v>
      </c>
      <c r="O1122">
        <v>0</v>
      </c>
      <c r="P1122">
        <v>0</v>
      </c>
      <c r="Q1122">
        <v>0</v>
      </c>
      <c r="R1122">
        <v>0</v>
      </c>
      <c r="S1122">
        <v>0</v>
      </c>
      <c r="T1122">
        <v>0</v>
      </c>
      <c r="U1122">
        <v>0</v>
      </c>
      <c r="V1122" t="s">
        <v>23</v>
      </c>
    </row>
    <row r="1123" spans="1:22" hidden="1" x14ac:dyDescent="0.35">
      <c r="A1123" t="s">
        <v>42</v>
      </c>
      <c r="B1123" t="s">
        <v>54</v>
      </c>
      <c r="C1123">
        <v>2016</v>
      </c>
      <c r="D1123">
        <v>740</v>
      </c>
      <c r="E1123">
        <v>555</v>
      </c>
      <c r="F1123">
        <v>60</v>
      </c>
      <c r="G1123">
        <v>30</v>
      </c>
      <c r="H1123">
        <v>20</v>
      </c>
      <c r="I1123">
        <v>4</v>
      </c>
      <c r="J1123">
        <v>0</v>
      </c>
      <c r="K1123">
        <v>0</v>
      </c>
      <c r="L1123">
        <v>0</v>
      </c>
      <c r="M1123">
        <v>0</v>
      </c>
      <c r="N1123">
        <v>0</v>
      </c>
      <c r="O1123">
        <v>0</v>
      </c>
      <c r="P1123">
        <v>4</v>
      </c>
      <c r="Q1123">
        <v>4</v>
      </c>
      <c r="R1123">
        <v>0</v>
      </c>
      <c r="S1123">
        <v>0</v>
      </c>
      <c r="T1123">
        <v>65</v>
      </c>
      <c r="U1123">
        <v>0</v>
      </c>
      <c r="V1123" t="s">
        <v>23</v>
      </c>
    </row>
    <row r="1124" spans="1:22" hidden="1" x14ac:dyDescent="0.35">
      <c r="A1124" t="s">
        <v>43</v>
      </c>
      <c r="B1124" t="s">
        <v>54</v>
      </c>
      <c r="C1124">
        <v>2016</v>
      </c>
      <c r="D1124">
        <v>45</v>
      </c>
      <c r="E1124">
        <v>45</v>
      </c>
      <c r="F1124">
        <v>0</v>
      </c>
      <c r="G1124">
        <v>0</v>
      </c>
      <c r="H1124">
        <v>0</v>
      </c>
      <c r="I1124">
        <v>0</v>
      </c>
      <c r="J1124">
        <v>0</v>
      </c>
      <c r="K1124">
        <v>0</v>
      </c>
      <c r="L1124">
        <v>0</v>
      </c>
      <c r="M1124">
        <v>0</v>
      </c>
      <c r="N1124">
        <v>0</v>
      </c>
      <c r="O1124">
        <v>0</v>
      </c>
      <c r="P1124">
        <v>0</v>
      </c>
      <c r="Q1124">
        <v>0</v>
      </c>
      <c r="R1124">
        <v>0</v>
      </c>
      <c r="S1124">
        <v>0</v>
      </c>
      <c r="T1124">
        <v>0</v>
      </c>
      <c r="U1124">
        <v>0</v>
      </c>
      <c r="V1124" t="s">
        <v>23</v>
      </c>
    </row>
    <row r="1125" spans="1:22" hidden="1" x14ac:dyDescent="0.35">
      <c r="A1125" t="s">
        <v>45</v>
      </c>
      <c r="B1125" t="s">
        <v>54</v>
      </c>
      <c r="C1125">
        <v>2016</v>
      </c>
      <c r="D1125">
        <v>145</v>
      </c>
      <c r="E1125">
        <v>145</v>
      </c>
      <c r="F1125">
        <v>0</v>
      </c>
      <c r="G1125">
        <v>0</v>
      </c>
      <c r="H1125">
        <v>0</v>
      </c>
      <c r="I1125">
        <v>0</v>
      </c>
      <c r="J1125">
        <v>0</v>
      </c>
      <c r="K1125">
        <v>0</v>
      </c>
      <c r="L1125">
        <v>0</v>
      </c>
      <c r="M1125">
        <v>0</v>
      </c>
      <c r="N1125">
        <v>0</v>
      </c>
      <c r="O1125">
        <v>0</v>
      </c>
      <c r="P1125">
        <v>0</v>
      </c>
      <c r="Q1125">
        <v>0</v>
      </c>
      <c r="R1125">
        <v>0</v>
      </c>
      <c r="S1125">
        <v>0</v>
      </c>
      <c r="T1125">
        <v>0</v>
      </c>
      <c r="U1125">
        <v>0</v>
      </c>
      <c r="V1125" t="s">
        <v>23</v>
      </c>
    </row>
    <row r="1126" spans="1:22" hidden="1" x14ac:dyDescent="0.35">
      <c r="A1126" t="s">
        <v>46</v>
      </c>
      <c r="B1126" t="s">
        <v>54</v>
      </c>
      <c r="C1126">
        <v>2016</v>
      </c>
      <c r="D1126">
        <v>10</v>
      </c>
      <c r="E1126">
        <v>10</v>
      </c>
      <c r="F1126">
        <v>0</v>
      </c>
      <c r="G1126">
        <v>0</v>
      </c>
      <c r="H1126">
        <v>0</v>
      </c>
      <c r="I1126">
        <v>0</v>
      </c>
      <c r="J1126">
        <v>0</v>
      </c>
      <c r="K1126">
        <v>0</v>
      </c>
      <c r="L1126">
        <v>0</v>
      </c>
      <c r="M1126">
        <v>0</v>
      </c>
      <c r="N1126">
        <v>0</v>
      </c>
      <c r="O1126">
        <v>0</v>
      </c>
      <c r="P1126">
        <v>0</v>
      </c>
      <c r="Q1126">
        <v>0</v>
      </c>
      <c r="R1126">
        <v>0</v>
      </c>
      <c r="S1126">
        <v>0</v>
      </c>
      <c r="T1126">
        <v>0</v>
      </c>
      <c r="U1126">
        <v>0</v>
      </c>
      <c r="V1126" t="s">
        <v>23</v>
      </c>
    </row>
    <row r="1127" spans="1:22" hidden="1" x14ac:dyDescent="0.35">
      <c r="A1127" t="s">
        <v>47</v>
      </c>
      <c r="B1127" t="s">
        <v>54</v>
      </c>
      <c r="C1127">
        <v>2016</v>
      </c>
      <c r="D1127">
        <v>170</v>
      </c>
      <c r="E1127">
        <v>105</v>
      </c>
      <c r="F1127">
        <v>10</v>
      </c>
      <c r="G1127">
        <v>0</v>
      </c>
      <c r="H1127">
        <v>0</v>
      </c>
      <c r="I1127">
        <v>0</v>
      </c>
      <c r="J1127">
        <v>0</v>
      </c>
      <c r="K1127">
        <v>0</v>
      </c>
      <c r="L1127">
        <v>0</v>
      </c>
      <c r="M1127">
        <v>0</v>
      </c>
      <c r="N1127">
        <v>30</v>
      </c>
      <c r="O1127">
        <v>0</v>
      </c>
      <c r="P1127">
        <v>0</v>
      </c>
      <c r="Q1127">
        <v>0</v>
      </c>
      <c r="R1127">
        <v>0</v>
      </c>
      <c r="S1127">
        <v>0</v>
      </c>
      <c r="T1127">
        <v>25</v>
      </c>
      <c r="U1127">
        <v>0</v>
      </c>
      <c r="V1127" t="s">
        <v>23</v>
      </c>
    </row>
    <row r="1128" spans="1:22" hidden="1" x14ac:dyDescent="0.35">
      <c r="A1128" t="s">
        <v>48</v>
      </c>
      <c r="B1128" t="s">
        <v>54</v>
      </c>
      <c r="C1128">
        <v>2016</v>
      </c>
      <c r="D1128">
        <v>30</v>
      </c>
      <c r="E1128">
        <v>4</v>
      </c>
      <c r="F1128">
        <v>10</v>
      </c>
      <c r="G1128">
        <v>0</v>
      </c>
      <c r="H1128">
        <v>0</v>
      </c>
      <c r="I1128">
        <v>0</v>
      </c>
      <c r="J1128">
        <v>0</v>
      </c>
      <c r="K1128">
        <v>0</v>
      </c>
      <c r="L1128">
        <v>0</v>
      </c>
      <c r="M1128">
        <v>10</v>
      </c>
      <c r="N1128">
        <v>10</v>
      </c>
      <c r="O1128">
        <v>0</v>
      </c>
      <c r="P1128">
        <v>0</v>
      </c>
      <c r="Q1128">
        <v>0</v>
      </c>
      <c r="R1128">
        <v>0</v>
      </c>
      <c r="S1128">
        <v>0</v>
      </c>
      <c r="T1128">
        <v>0</v>
      </c>
      <c r="U1128">
        <v>0</v>
      </c>
      <c r="V1128" t="s">
        <v>23</v>
      </c>
    </row>
    <row r="1129" spans="1:22" hidden="1" x14ac:dyDescent="0.35">
      <c r="A1129" t="s">
        <v>49</v>
      </c>
      <c r="B1129" t="s">
        <v>54</v>
      </c>
      <c r="C1129">
        <v>2016</v>
      </c>
      <c r="D1129">
        <v>10</v>
      </c>
      <c r="E1129">
        <v>10</v>
      </c>
      <c r="F1129">
        <v>0</v>
      </c>
      <c r="G1129">
        <v>0</v>
      </c>
      <c r="H1129">
        <v>0</v>
      </c>
      <c r="I1129">
        <v>0</v>
      </c>
      <c r="J1129">
        <v>0</v>
      </c>
      <c r="K1129">
        <v>0</v>
      </c>
      <c r="L1129">
        <v>0</v>
      </c>
      <c r="M1129">
        <v>0</v>
      </c>
      <c r="N1129">
        <v>0</v>
      </c>
      <c r="O1129">
        <v>0</v>
      </c>
      <c r="P1129">
        <v>0</v>
      </c>
      <c r="Q1129">
        <v>0</v>
      </c>
      <c r="R1129">
        <v>0</v>
      </c>
      <c r="S1129">
        <v>0</v>
      </c>
      <c r="T1129">
        <v>0</v>
      </c>
      <c r="U1129">
        <v>0</v>
      </c>
      <c r="V1129" t="s">
        <v>23</v>
      </c>
    </row>
    <row r="1130" spans="1:22" hidden="1" x14ac:dyDescent="0.35">
      <c r="A1130" t="s">
        <v>50</v>
      </c>
      <c r="B1130" t="s">
        <v>54</v>
      </c>
      <c r="C1130">
        <v>2016</v>
      </c>
      <c r="D1130">
        <v>35</v>
      </c>
      <c r="E1130">
        <v>35</v>
      </c>
      <c r="F1130">
        <v>0</v>
      </c>
      <c r="G1130">
        <v>0</v>
      </c>
      <c r="H1130">
        <v>0</v>
      </c>
      <c r="I1130">
        <v>0</v>
      </c>
      <c r="J1130">
        <v>0</v>
      </c>
      <c r="K1130">
        <v>0</v>
      </c>
      <c r="L1130">
        <v>0</v>
      </c>
      <c r="M1130">
        <v>0</v>
      </c>
      <c r="N1130">
        <v>0</v>
      </c>
      <c r="O1130">
        <v>0</v>
      </c>
      <c r="P1130">
        <v>0</v>
      </c>
      <c r="Q1130">
        <v>0</v>
      </c>
      <c r="R1130">
        <v>0</v>
      </c>
      <c r="S1130">
        <v>0</v>
      </c>
      <c r="T1130">
        <v>0</v>
      </c>
      <c r="U1130">
        <v>0</v>
      </c>
      <c r="V1130" t="s">
        <v>23</v>
      </c>
    </row>
    <row r="1131" spans="1:22" hidden="1" x14ac:dyDescent="0.35">
      <c r="A1131" t="s">
        <v>51</v>
      </c>
      <c r="B1131" t="s">
        <v>54</v>
      </c>
      <c r="C1131">
        <v>2016</v>
      </c>
      <c r="D1131">
        <v>70</v>
      </c>
      <c r="E1131">
        <v>60</v>
      </c>
      <c r="F1131">
        <v>10</v>
      </c>
      <c r="G1131">
        <v>0</v>
      </c>
      <c r="H1131">
        <v>0</v>
      </c>
      <c r="I1131">
        <v>0</v>
      </c>
      <c r="J1131">
        <v>0</v>
      </c>
      <c r="K1131">
        <v>0</v>
      </c>
      <c r="L1131">
        <v>0</v>
      </c>
      <c r="M1131">
        <v>0</v>
      </c>
      <c r="N1131">
        <v>0</v>
      </c>
      <c r="O1131">
        <v>0</v>
      </c>
      <c r="P1131">
        <v>0</v>
      </c>
      <c r="Q1131">
        <v>0</v>
      </c>
      <c r="R1131">
        <v>0</v>
      </c>
      <c r="S1131">
        <v>0</v>
      </c>
      <c r="T1131">
        <v>0</v>
      </c>
      <c r="U1131">
        <v>0</v>
      </c>
      <c r="V1131" t="s">
        <v>23</v>
      </c>
    </row>
    <row r="1132" spans="1:22" hidden="1" x14ac:dyDescent="0.35">
      <c r="A1132" t="s">
        <v>52</v>
      </c>
      <c r="B1132" t="s">
        <v>54</v>
      </c>
      <c r="C1132">
        <v>2016</v>
      </c>
      <c r="D1132">
        <v>40</v>
      </c>
      <c r="E1132">
        <v>40</v>
      </c>
      <c r="F1132">
        <v>0</v>
      </c>
      <c r="G1132">
        <v>0</v>
      </c>
      <c r="H1132">
        <v>0</v>
      </c>
      <c r="I1132">
        <v>0</v>
      </c>
      <c r="J1132">
        <v>0</v>
      </c>
      <c r="K1132">
        <v>0</v>
      </c>
      <c r="L1132">
        <v>0</v>
      </c>
      <c r="M1132">
        <v>0</v>
      </c>
      <c r="N1132">
        <v>0</v>
      </c>
      <c r="O1132">
        <v>0</v>
      </c>
      <c r="P1132">
        <v>0</v>
      </c>
      <c r="Q1132">
        <v>0</v>
      </c>
      <c r="R1132">
        <v>0</v>
      </c>
      <c r="S1132">
        <v>0</v>
      </c>
      <c r="T1132">
        <v>0</v>
      </c>
      <c r="U1132">
        <v>0</v>
      </c>
      <c r="V1132" t="s">
        <v>23</v>
      </c>
    </row>
    <row r="1133" spans="1:22" hidden="1" x14ac:dyDescent="0.35">
      <c r="A1133" t="s">
        <v>53</v>
      </c>
      <c r="B1133" t="s">
        <v>54</v>
      </c>
      <c r="C1133">
        <v>2016</v>
      </c>
      <c r="D1133">
        <v>25</v>
      </c>
      <c r="E1133">
        <v>20</v>
      </c>
      <c r="F1133">
        <v>0</v>
      </c>
      <c r="G1133">
        <v>0</v>
      </c>
      <c r="H1133">
        <v>0</v>
      </c>
      <c r="I1133">
        <v>0</v>
      </c>
      <c r="J1133">
        <v>0</v>
      </c>
      <c r="K1133">
        <v>0</v>
      </c>
      <c r="L1133">
        <v>0</v>
      </c>
      <c r="M1133">
        <v>0</v>
      </c>
      <c r="N1133">
        <v>0</v>
      </c>
      <c r="O1133">
        <v>0</v>
      </c>
      <c r="P1133">
        <v>0</v>
      </c>
      <c r="Q1133">
        <v>4</v>
      </c>
      <c r="R1133">
        <v>0</v>
      </c>
      <c r="S1133">
        <v>0</v>
      </c>
      <c r="T1133">
        <v>0</v>
      </c>
      <c r="U1133">
        <v>0</v>
      </c>
      <c r="V1133" t="s">
        <v>23</v>
      </c>
    </row>
    <row r="1134" spans="1:22" hidden="1" x14ac:dyDescent="0.35">
      <c r="A1134" t="s">
        <v>54</v>
      </c>
      <c r="B1134" t="s">
        <v>54</v>
      </c>
      <c r="C1134">
        <v>2016</v>
      </c>
      <c r="D1134" s="1">
        <v>113090</v>
      </c>
      <c r="E1134" s="1">
        <v>82675</v>
      </c>
      <c r="F1134" s="1">
        <v>8025</v>
      </c>
      <c r="G1134" s="1">
        <v>1825</v>
      </c>
      <c r="H1134">
        <v>435</v>
      </c>
      <c r="I1134">
        <v>400</v>
      </c>
      <c r="J1134">
        <v>485</v>
      </c>
      <c r="K1134" s="1">
        <v>1830</v>
      </c>
      <c r="L1134">
        <v>0</v>
      </c>
      <c r="M1134">
        <v>0</v>
      </c>
      <c r="N1134">
        <v>4</v>
      </c>
      <c r="O1134">
        <v>0</v>
      </c>
      <c r="P1134" s="1">
        <v>2805</v>
      </c>
      <c r="Q1134" s="1">
        <v>5260</v>
      </c>
      <c r="R1134">
        <v>20</v>
      </c>
      <c r="S1134">
        <v>395</v>
      </c>
      <c r="T1134">
        <v>450</v>
      </c>
      <c r="U1134" s="1">
        <v>8480</v>
      </c>
      <c r="V1134" t="s">
        <v>23</v>
      </c>
    </row>
    <row r="1135" spans="1:22" hidden="1" x14ac:dyDescent="0.35">
      <c r="A1135" t="s">
        <v>55</v>
      </c>
      <c r="B1135" t="s">
        <v>54</v>
      </c>
      <c r="C1135">
        <v>2016</v>
      </c>
      <c r="D1135">
        <v>10</v>
      </c>
      <c r="E1135">
        <v>10</v>
      </c>
      <c r="F1135">
        <v>0</v>
      </c>
      <c r="G1135">
        <v>0</v>
      </c>
      <c r="H1135">
        <v>0</v>
      </c>
      <c r="I1135">
        <v>0</v>
      </c>
      <c r="J1135">
        <v>0</v>
      </c>
      <c r="K1135">
        <v>0</v>
      </c>
      <c r="L1135">
        <v>0</v>
      </c>
      <c r="M1135">
        <v>0</v>
      </c>
      <c r="N1135">
        <v>0</v>
      </c>
      <c r="O1135">
        <v>0</v>
      </c>
      <c r="P1135">
        <v>0</v>
      </c>
      <c r="Q1135">
        <v>0</v>
      </c>
      <c r="R1135">
        <v>0</v>
      </c>
      <c r="S1135">
        <v>0</v>
      </c>
      <c r="T1135">
        <v>0</v>
      </c>
      <c r="U1135">
        <v>0</v>
      </c>
      <c r="V1135" t="s">
        <v>23</v>
      </c>
    </row>
    <row r="1136" spans="1:22" hidden="1" x14ac:dyDescent="0.35">
      <c r="A1136" t="s">
        <v>56</v>
      </c>
      <c r="B1136" t="s">
        <v>54</v>
      </c>
      <c r="C1136">
        <v>2016</v>
      </c>
      <c r="D1136" s="1">
        <v>7655</v>
      </c>
      <c r="E1136" s="1">
        <v>6045</v>
      </c>
      <c r="F1136">
        <v>990</v>
      </c>
      <c r="G1136">
        <v>125</v>
      </c>
      <c r="H1136">
        <v>220</v>
      </c>
      <c r="I1136">
        <v>100</v>
      </c>
      <c r="J1136">
        <v>45</v>
      </c>
      <c r="K1136">
        <v>65</v>
      </c>
      <c r="L1136">
        <v>0</v>
      </c>
      <c r="M1136">
        <v>0</v>
      </c>
      <c r="N1136">
        <v>0</v>
      </c>
      <c r="O1136">
        <v>0</v>
      </c>
      <c r="P1136">
        <v>25</v>
      </c>
      <c r="Q1136">
        <v>20</v>
      </c>
      <c r="R1136">
        <v>0</v>
      </c>
      <c r="S1136">
        <v>25</v>
      </c>
      <c r="T1136">
        <v>0</v>
      </c>
      <c r="U1136">
        <v>0</v>
      </c>
      <c r="V1136" t="s">
        <v>23</v>
      </c>
    </row>
    <row r="1137" spans="1:22" hidden="1" x14ac:dyDescent="0.35">
      <c r="A1137" t="s">
        <v>57</v>
      </c>
      <c r="B1137" t="s">
        <v>54</v>
      </c>
      <c r="C1137">
        <v>2016</v>
      </c>
      <c r="D1137">
        <v>125</v>
      </c>
      <c r="E1137">
        <v>90</v>
      </c>
      <c r="F1137">
        <v>0</v>
      </c>
      <c r="G1137">
        <v>0</v>
      </c>
      <c r="H1137">
        <v>10</v>
      </c>
      <c r="I1137">
        <v>0</v>
      </c>
      <c r="J1137">
        <v>0</v>
      </c>
      <c r="K1137">
        <v>0</v>
      </c>
      <c r="L1137">
        <v>0</v>
      </c>
      <c r="M1137">
        <v>0</v>
      </c>
      <c r="N1137">
        <v>0</v>
      </c>
      <c r="O1137">
        <v>0</v>
      </c>
      <c r="P1137">
        <v>0</v>
      </c>
      <c r="Q1137">
        <v>0</v>
      </c>
      <c r="R1137">
        <v>0</v>
      </c>
      <c r="S1137">
        <v>0</v>
      </c>
      <c r="T1137">
        <v>25</v>
      </c>
      <c r="U1137">
        <v>0</v>
      </c>
      <c r="V1137" t="s">
        <v>23</v>
      </c>
    </row>
    <row r="1138" spans="1:22" hidden="1" x14ac:dyDescent="0.35">
      <c r="A1138" t="s">
        <v>63</v>
      </c>
      <c r="B1138" t="s">
        <v>54</v>
      </c>
      <c r="C1138">
        <v>2016</v>
      </c>
      <c r="D1138">
        <v>10</v>
      </c>
      <c r="E1138">
        <v>0</v>
      </c>
      <c r="F1138">
        <v>0</v>
      </c>
      <c r="G1138">
        <v>0</v>
      </c>
      <c r="H1138">
        <v>0</v>
      </c>
      <c r="I1138">
        <v>0</v>
      </c>
      <c r="J1138">
        <v>0</v>
      </c>
      <c r="K1138">
        <v>0</v>
      </c>
      <c r="L1138">
        <v>0</v>
      </c>
      <c r="M1138">
        <v>0</v>
      </c>
      <c r="N1138">
        <v>0</v>
      </c>
      <c r="O1138">
        <v>0</v>
      </c>
      <c r="P1138">
        <v>0</v>
      </c>
      <c r="Q1138">
        <v>0</v>
      </c>
      <c r="R1138">
        <v>0</v>
      </c>
      <c r="S1138">
        <v>0</v>
      </c>
      <c r="T1138">
        <v>10</v>
      </c>
      <c r="U1138">
        <v>0</v>
      </c>
      <c r="V1138" t="s">
        <v>23</v>
      </c>
    </row>
    <row r="1139" spans="1:22" hidden="1" x14ac:dyDescent="0.35">
      <c r="A1139" t="s">
        <v>64</v>
      </c>
      <c r="B1139" t="s">
        <v>54</v>
      </c>
      <c r="C1139">
        <v>2016</v>
      </c>
      <c r="D1139">
        <v>30</v>
      </c>
      <c r="E1139">
        <v>30</v>
      </c>
      <c r="F1139">
        <v>0</v>
      </c>
      <c r="G1139">
        <v>0</v>
      </c>
      <c r="H1139">
        <v>0</v>
      </c>
      <c r="I1139">
        <v>0</v>
      </c>
      <c r="J1139">
        <v>0</v>
      </c>
      <c r="K1139">
        <v>0</v>
      </c>
      <c r="L1139">
        <v>0</v>
      </c>
      <c r="M1139">
        <v>0</v>
      </c>
      <c r="N1139">
        <v>0</v>
      </c>
      <c r="O1139">
        <v>0</v>
      </c>
      <c r="P1139">
        <v>0</v>
      </c>
      <c r="Q1139">
        <v>0</v>
      </c>
      <c r="R1139">
        <v>0</v>
      </c>
      <c r="S1139">
        <v>0</v>
      </c>
      <c r="T1139">
        <v>0</v>
      </c>
      <c r="U1139">
        <v>0</v>
      </c>
      <c r="V1139" t="s">
        <v>23</v>
      </c>
    </row>
    <row r="1140" spans="1:22" hidden="1" x14ac:dyDescent="0.35">
      <c r="A1140" t="s">
        <v>68</v>
      </c>
      <c r="B1140" t="s">
        <v>54</v>
      </c>
      <c r="C1140">
        <v>2016</v>
      </c>
      <c r="D1140">
        <v>160</v>
      </c>
      <c r="E1140">
        <v>135</v>
      </c>
      <c r="F1140">
        <v>0</v>
      </c>
      <c r="G1140">
        <v>0</v>
      </c>
      <c r="H1140">
        <v>0</v>
      </c>
      <c r="I1140">
        <v>15</v>
      </c>
      <c r="J1140">
        <v>0</v>
      </c>
      <c r="K1140">
        <v>10</v>
      </c>
      <c r="L1140">
        <v>0</v>
      </c>
      <c r="M1140">
        <v>0</v>
      </c>
      <c r="N1140">
        <v>0</v>
      </c>
      <c r="O1140">
        <v>0</v>
      </c>
      <c r="P1140">
        <v>0</v>
      </c>
      <c r="Q1140">
        <v>0</v>
      </c>
      <c r="R1140">
        <v>0</v>
      </c>
      <c r="S1140">
        <v>0</v>
      </c>
      <c r="T1140">
        <v>0</v>
      </c>
      <c r="U1140">
        <v>0</v>
      </c>
      <c r="V1140" t="s">
        <v>23</v>
      </c>
    </row>
    <row r="1141" spans="1:22" hidden="1" x14ac:dyDescent="0.35">
      <c r="A1141" t="s">
        <v>70</v>
      </c>
      <c r="B1141" t="s">
        <v>54</v>
      </c>
      <c r="C1141">
        <v>2016</v>
      </c>
      <c r="D1141">
        <v>235</v>
      </c>
      <c r="E1141">
        <v>170</v>
      </c>
      <c r="F1141">
        <v>65</v>
      </c>
      <c r="G1141">
        <v>0</v>
      </c>
      <c r="H1141">
        <v>0</v>
      </c>
      <c r="I1141">
        <v>0</v>
      </c>
      <c r="J1141">
        <v>0</v>
      </c>
      <c r="K1141">
        <v>0</v>
      </c>
      <c r="L1141">
        <v>0</v>
      </c>
      <c r="M1141">
        <v>0</v>
      </c>
      <c r="N1141">
        <v>0</v>
      </c>
      <c r="O1141">
        <v>0</v>
      </c>
      <c r="P1141">
        <v>0</v>
      </c>
      <c r="Q1141">
        <v>0</v>
      </c>
      <c r="R1141">
        <v>0</v>
      </c>
      <c r="S1141">
        <v>0</v>
      </c>
      <c r="T1141">
        <v>0</v>
      </c>
      <c r="U1141">
        <v>0</v>
      </c>
      <c r="V1141" t="s">
        <v>23</v>
      </c>
    </row>
    <row r="1142" spans="1:22" hidden="1" x14ac:dyDescent="0.35">
      <c r="A1142" t="s">
        <v>72</v>
      </c>
      <c r="B1142" t="s">
        <v>54</v>
      </c>
      <c r="C1142">
        <v>2016</v>
      </c>
      <c r="D1142">
        <v>4</v>
      </c>
      <c r="E1142">
        <v>4</v>
      </c>
      <c r="F1142">
        <v>0</v>
      </c>
      <c r="G1142">
        <v>0</v>
      </c>
      <c r="H1142">
        <v>0</v>
      </c>
      <c r="I1142">
        <v>0</v>
      </c>
      <c r="J1142">
        <v>0</v>
      </c>
      <c r="K1142">
        <v>0</v>
      </c>
      <c r="L1142">
        <v>0</v>
      </c>
      <c r="M1142">
        <v>0</v>
      </c>
      <c r="N1142">
        <v>0</v>
      </c>
      <c r="O1142">
        <v>0</v>
      </c>
      <c r="P1142">
        <v>0</v>
      </c>
      <c r="Q1142">
        <v>0</v>
      </c>
      <c r="R1142">
        <v>0</v>
      </c>
      <c r="S1142">
        <v>0</v>
      </c>
      <c r="T1142">
        <v>4</v>
      </c>
      <c r="U1142">
        <v>0</v>
      </c>
      <c r="V1142" t="s">
        <v>23</v>
      </c>
    </row>
    <row r="1143" spans="1:22" hidden="1" x14ac:dyDescent="0.35">
      <c r="A1143" t="s">
        <v>22</v>
      </c>
      <c r="B1143" t="s">
        <v>55</v>
      </c>
      <c r="C1143">
        <v>2016</v>
      </c>
      <c r="D1143" s="1">
        <v>37275</v>
      </c>
      <c r="E1143" s="1">
        <v>27575</v>
      </c>
      <c r="F1143" s="1">
        <v>3880</v>
      </c>
      <c r="G1143" s="1">
        <v>1005</v>
      </c>
      <c r="H1143">
        <v>455</v>
      </c>
      <c r="I1143">
        <v>160</v>
      </c>
      <c r="J1143">
        <v>130</v>
      </c>
      <c r="K1143" s="1">
        <v>1460</v>
      </c>
      <c r="L1143">
        <v>10</v>
      </c>
      <c r="M1143" s="1">
        <v>1435</v>
      </c>
      <c r="N1143">
        <v>85</v>
      </c>
      <c r="O1143">
        <v>220</v>
      </c>
      <c r="P1143">
        <v>110</v>
      </c>
      <c r="Q1143">
        <v>155</v>
      </c>
      <c r="R1143">
        <v>15</v>
      </c>
      <c r="S1143">
        <v>190</v>
      </c>
      <c r="T1143">
        <v>395</v>
      </c>
      <c r="U1143">
        <v>0</v>
      </c>
      <c r="V1143" t="s">
        <v>23</v>
      </c>
    </row>
    <row r="1144" spans="1:22" hidden="1" x14ac:dyDescent="0.35">
      <c r="A1144" t="s">
        <v>24</v>
      </c>
      <c r="B1144" t="s">
        <v>55</v>
      </c>
      <c r="C1144">
        <v>2016</v>
      </c>
      <c r="D1144">
        <v>100</v>
      </c>
      <c r="E1144">
        <v>90</v>
      </c>
      <c r="F1144">
        <v>0</v>
      </c>
      <c r="G1144">
        <v>4</v>
      </c>
      <c r="H1144">
        <v>0</v>
      </c>
      <c r="I1144">
        <v>0</v>
      </c>
      <c r="J1144">
        <v>0</v>
      </c>
      <c r="K1144">
        <v>0</v>
      </c>
      <c r="L1144">
        <v>0</v>
      </c>
      <c r="M1144">
        <v>0</v>
      </c>
      <c r="N1144">
        <v>0</v>
      </c>
      <c r="O1144">
        <v>0</v>
      </c>
      <c r="P1144">
        <v>0</v>
      </c>
      <c r="Q1144">
        <v>0</v>
      </c>
      <c r="R1144">
        <v>0</v>
      </c>
      <c r="S1144">
        <v>0</v>
      </c>
      <c r="T1144">
        <v>0</v>
      </c>
      <c r="U1144">
        <v>0</v>
      </c>
      <c r="V1144" t="s">
        <v>23</v>
      </c>
    </row>
    <row r="1145" spans="1:22" hidden="1" x14ac:dyDescent="0.35">
      <c r="A1145" t="s">
        <v>25</v>
      </c>
      <c r="B1145" t="s">
        <v>55</v>
      </c>
      <c r="C1145">
        <v>2016</v>
      </c>
      <c r="D1145">
        <v>125</v>
      </c>
      <c r="E1145">
        <v>90</v>
      </c>
      <c r="F1145">
        <v>20</v>
      </c>
      <c r="G1145">
        <v>0</v>
      </c>
      <c r="H1145">
        <v>0</v>
      </c>
      <c r="I1145">
        <v>0</v>
      </c>
      <c r="J1145">
        <v>0</v>
      </c>
      <c r="K1145">
        <v>0</v>
      </c>
      <c r="L1145">
        <v>0</v>
      </c>
      <c r="M1145">
        <v>0</v>
      </c>
      <c r="N1145">
        <v>0</v>
      </c>
      <c r="O1145">
        <v>0</v>
      </c>
      <c r="P1145">
        <v>0</v>
      </c>
      <c r="Q1145">
        <v>20</v>
      </c>
      <c r="R1145">
        <v>0</v>
      </c>
      <c r="S1145">
        <v>0</v>
      </c>
      <c r="T1145">
        <v>0</v>
      </c>
      <c r="U1145">
        <v>0</v>
      </c>
      <c r="V1145" t="s">
        <v>23</v>
      </c>
    </row>
    <row r="1146" spans="1:22" hidden="1" x14ac:dyDescent="0.35">
      <c r="A1146" t="s">
        <v>26</v>
      </c>
      <c r="B1146" t="s">
        <v>55</v>
      </c>
      <c r="C1146">
        <v>2016</v>
      </c>
      <c r="D1146">
        <v>80</v>
      </c>
      <c r="E1146">
        <v>60</v>
      </c>
      <c r="F1146">
        <v>0</v>
      </c>
      <c r="G1146">
        <v>0</v>
      </c>
      <c r="H1146">
        <v>0</v>
      </c>
      <c r="I1146">
        <v>0</v>
      </c>
      <c r="J1146">
        <v>0</v>
      </c>
      <c r="K1146">
        <v>0</v>
      </c>
      <c r="L1146">
        <v>0</v>
      </c>
      <c r="M1146">
        <v>0</v>
      </c>
      <c r="N1146">
        <v>0</v>
      </c>
      <c r="O1146">
        <v>0</v>
      </c>
      <c r="P1146">
        <v>0</v>
      </c>
      <c r="Q1146">
        <v>0</v>
      </c>
      <c r="R1146">
        <v>0</v>
      </c>
      <c r="S1146">
        <v>0</v>
      </c>
      <c r="T1146">
        <v>20</v>
      </c>
      <c r="U1146">
        <v>0</v>
      </c>
      <c r="V1146" t="s">
        <v>23</v>
      </c>
    </row>
    <row r="1147" spans="1:22" hidden="1" x14ac:dyDescent="0.35">
      <c r="A1147" t="s">
        <v>27</v>
      </c>
      <c r="B1147" t="s">
        <v>55</v>
      </c>
      <c r="C1147">
        <v>2016</v>
      </c>
      <c r="D1147">
        <v>10</v>
      </c>
      <c r="E1147">
        <v>10</v>
      </c>
      <c r="F1147">
        <v>0</v>
      </c>
      <c r="G1147">
        <v>0</v>
      </c>
      <c r="H1147">
        <v>0</v>
      </c>
      <c r="I1147">
        <v>0</v>
      </c>
      <c r="J1147">
        <v>0</v>
      </c>
      <c r="K1147">
        <v>0</v>
      </c>
      <c r="L1147">
        <v>0</v>
      </c>
      <c r="M1147">
        <v>0</v>
      </c>
      <c r="N1147">
        <v>0</v>
      </c>
      <c r="O1147">
        <v>0</v>
      </c>
      <c r="P1147">
        <v>0</v>
      </c>
      <c r="Q1147">
        <v>0</v>
      </c>
      <c r="R1147">
        <v>0</v>
      </c>
      <c r="S1147">
        <v>0</v>
      </c>
      <c r="T1147">
        <v>0</v>
      </c>
      <c r="U1147">
        <v>0</v>
      </c>
      <c r="V1147" t="s">
        <v>23</v>
      </c>
    </row>
    <row r="1148" spans="1:22" hidden="1" x14ac:dyDescent="0.35">
      <c r="A1148" t="s">
        <v>28</v>
      </c>
      <c r="B1148" t="s">
        <v>55</v>
      </c>
      <c r="C1148">
        <v>2016</v>
      </c>
      <c r="D1148" s="1">
        <v>11870</v>
      </c>
      <c r="E1148" s="1">
        <v>7850</v>
      </c>
      <c r="F1148" s="1">
        <v>1070</v>
      </c>
      <c r="G1148">
        <v>485</v>
      </c>
      <c r="H1148">
        <v>175</v>
      </c>
      <c r="I1148">
        <v>45</v>
      </c>
      <c r="J1148">
        <v>130</v>
      </c>
      <c r="K1148">
        <v>530</v>
      </c>
      <c r="L1148">
        <v>15</v>
      </c>
      <c r="M1148" s="1">
        <v>1290</v>
      </c>
      <c r="N1148">
        <v>70</v>
      </c>
      <c r="O1148">
        <v>0</v>
      </c>
      <c r="P1148">
        <v>10</v>
      </c>
      <c r="Q1148">
        <v>55</v>
      </c>
      <c r="R1148">
        <v>0</v>
      </c>
      <c r="S1148">
        <v>35</v>
      </c>
      <c r="T1148">
        <v>110</v>
      </c>
      <c r="U1148">
        <v>0</v>
      </c>
      <c r="V1148" t="s">
        <v>23</v>
      </c>
    </row>
    <row r="1149" spans="1:22" hidden="1" x14ac:dyDescent="0.35">
      <c r="A1149" t="s">
        <v>29</v>
      </c>
      <c r="B1149" t="s">
        <v>55</v>
      </c>
      <c r="C1149">
        <v>2016</v>
      </c>
      <c r="D1149">
        <v>155</v>
      </c>
      <c r="E1149">
        <v>140</v>
      </c>
      <c r="F1149">
        <v>15</v>
      </c>
      <c r="G1149">
        <v>0</v>
      </c>
      <c r="H1149">
        <v>0</v>
      </c>
      <c r="I1149">
        <v>0</v>
      </c>
      <c r="J1149">
        <v>0</v>
      </c>
      <c r="K1149">
        <v>0</v>
      </c>
      <c r="L1149">
        <v>0</v>
      </c>
      <c r="M1149">
        <v>0</v>
      </c>
      <c r="N1149">
        <v>0</v>
      </c>
      <c r="O1149">
        <v>0</v>
      </c>
      <c r="P1149">
        <v>0</v>
      </c>
      <c r="Q1149">
        <v>0</v>
      </c>
      <c r="R1149">
        <v>0</v>
      </c>
      <c r="S1149">
        <v>0</v>
      </c>
      <c r="T1149">
        <v>0</v>
      </c>
      <c r="U1149">
        <v>0</v>
      </c>
      <c r="V1149" t="s">
        <v>23</v>
      </c>
    </row>
    <row r="1150" spans="1:22" hidden="1" x14ac:dyDescent="0.35">
      <c r="A1150" t="s">
        <v>30</v>
      </c>
      <c r="B1150" t="s">
        <v>55</v>
      </c>
      <c r="C1150">
        <v>2016</v>
      </c>
      <c r="D1150">
        <v>235</v>
      </c>
      <c r="E1150">
        <v>220</v>
      </c>
      <c r="F1150">
        <v>15</v>
      </c>
      <c r="G1150">
        <v>0</v>
      </c>
      <c r="H1150">
        <v>0</v>
      </c>
      <c r="I1150">
        <v>0</v>
      </c>
      <c r="J1150">
        <v>0</v>
      </c>
      <c r="K1150">
        <v>0</v>
      </c>
      <c r="L1150">
        <v>0</v>
      </c>
      <c r="M1150">
        <v>0</v>
      </c>
      <c r="N1150">
        <v>0</v>
      </c>
      <c r="O1150">
        <v>0</v>
      </c>
      <c r="P1150">
        <v>0</v>
      </c>
      <c r="Q1150">
        <v>0</v>
      </c>
      <c r="R1150">
        <v>0</v>
      </c>
      <c r="S1150">
        <v>0</v>
      </c>
      <c r="T1150">
        <v>0</v>
      </c>
      <c r="U1150">
        <v>0</v>
      </c>
      <c r="V1150" t="s">
        <v>23</v>
      </c>
    </row>
    <row r="1151" spans="1:22" hidden="1" x14ac:dyDescent="0.35">
      <c r="A1151" t="s">
        <v>32</v>
      </c>
      <c r="B1151" t="s">
        <v>55</v>
      </c>
      <c r="C1151">
        <v>2016</v>
      </c>
      <c r="D1151">
        <v>15</v>
      </c>
      <c r="E1151">
        <v>10</v>
      </c>
      <c r="F1151">
        <v>0</v>
      </c>
      <c r="G1151">
        <v>0</v>
      </c>
      <c r="H1151">
        <v>0</v>
      </c>
      <c r="I1151">
        <v>0</v>
      </c>
      <c r="J1151">
        <v>0</v>
      </c>
      <c r="K1151">
        <v>0</v>
      </c>
      <c r="L1151">
        <v>0</v>
      </c>
      <c r="M1151">
        <v>4</v>
      </c>
      <c r="N1151">
        <v>0</v>
      </c>
      <c r="O1151">
        <v>0</v>
      </c>
      <c r="P1151">
        <v>0</v>
      </c>
      <c r="Q1151">
        <v>0</v>
      </c>
      <c r="R1151">
        <v>0</v>
      </c>
      <c r="S1151">
        <v>0</v>
      </c>
      <c r="T1151">
        <v>0</v>
      </c>
      <c r="U1151">
        <v>0</v>
      </c>
      <c r="V1151" t="s">
        <v>23</v>
      </c>
    </row>
    <row r="1152" spans="1:22" hidden="1" x14ac:dyDescent="0.35">
      <c r="A1152" t="s">
        <v>78</v>
      </c>
      <c r="B1152" t="s">
        <v>55</v>
      </c>
      <c r="C1152">
        <v>2016</v>
      </c>
      <c r="D1152">
        <v>4</v>
      </c>
      <c r="E1152">
        <v>4</v>
      </c>
      <c r="F1152">
        <v>0</v>
      </c>
      <c r="G1152">
        <v>0</v>
      </c>
      <c r="H1152">
        <v>0</v>
      </c>
      <c r="I1152">
        <v>0</v>
      </c>
      <c r="J1152">
        <v>0</v>
      </c>
      <c r="K1152">
        <v>0</v>
      </c>
      <c r="L1152">
        <v>0</v>
      </c>
      <c r="M1152">
        <v>0</v>
      </c>
      <c r="N1152">
        <v>0</v>
      </c>
      <c r="O1152">
        <v>0</v>
      </c>
      <c r="P1152">
        <v>0</v>
      </c>
      <c r="Q1152">
        <v>0</v>
      </c>
      <c r="R1152">
        <v>0</v>
      </c>
      <c r="S1152">
        <v>0</v>
      </c>
      <c r="T1152">
        <v>0</v>
      </c>
      <c r="U1152">
        <v>0</v>
      </c>
      <c r="V1152" t="s">
        <v>23</v>
      </c>
    </row>
    <row r="1153" spans="1:22" hidden="1" x14ac:dyDescent="0.35">
      <c r="A1153" t="s">
        <v>33</v>
      </c>
      <c r="B1153" t="s">
        <v>55</v>
      </c>
      <c r="C1153">
        <v>2016</v>
      </c>
      <c r="D1153">
        <v>10</v>
      </c>
      <c r="E1153">
        <v>10</v>
      </c>
      <c r="F1153">
        <v>0</v>
      </c>
      <c r="G1153">
        <v>0</v>
      </c>
      <c r="H1153">
        <v>0</v>
      </c>
      <c r="I1153">
        <v>0</v>
      </c>
      <c r="J1153">
        <v>0</v>
      </c>
      <c r="K1153">
        <v>0</v>
      </c>
      <c r="L1153">
        <v>0</v>
      </c>
      <c r="M1153">
        <v>0</v>
      </c>
      <c r="N1153">
        <v>0</v>
      </c>
      <c r="O1153">
        <v>0</v>
      </c>
      <c r="P1153">
        <v>0</v>
      </c>
      <c r="Q1153">
        <v>0</v>
      </c>
      <c r="R1153">
        <v>0</v>
      </c>
      <c r="S1153">
        <v>0</v>
      </c>
      <c r="T1153">
        <v>0</v>
      </c>
      <c r="U1153">
        <v>0</v>
      </c>
      <c r="V1153" t="s">
        <v>23</v>
      </c>
    </row>
    <row r="1154" spans="1:22" hidden="1" x14ac:dyDescent="0.35">
      <c r="A1154" t="s">
        <v>75</v>
      </c>
      <c r="B1154" t="s">
        <v>55</v>
      </c>
      <c r="C1154">
        <v>2016</v>
      </c>
      <c r="D1154">
        <v>50</v>
      </c>
      <c r="E1154">
        <v>35</v>
      </c>
      <c r="F1154">
        <v>0</v>
      </c>
      <c r="G1154">
        <v>0</v>
      </c>
      <c r="H1154">
        <v>0</v>
      </c>
      <c r="I1154">
        <v>0</v>
      </c>
      <c r="J1154">
        <v>0</v>
      </c>
      <c r="K1154">
        <v>0</v>
      </c>
      <c r="L1154">
        <v>0</v>
      </c>
      <c r="M1154">
        <v>0</v>
      </c>
      <c r="N1154">
        <v>0</v>
      </c>
      <c r="O1154">
        <v>0</v>
      </c>
      <c r="P1154">
        <v>0</v>
      </c>
      <c r="Q1154">
        <v>0</v>
      </c>
      <c r="R1154">
        <v>0</v>
      </c>
      <c r="S1154">
        <v>0</v>
      </c>
      <c r="T1154">
        <v>15</v>
      </c>
      <c r="U1154">
        <v>0</v>
      </c>
      <c r="V1154" t="s">
        <v>23</v>
      </c>
    </row>
    <row r="1155" spans="1:22" hidden="1" x14ac:dyDescent="0.35">
      <c r="A1155" t="s">
        <v>34</v>
      </c>
      <c r="B1155" t="s">
        <v>55</v>
      </c>
      <c r="C1155">
        <v>2016</v>
      </c>
      <c r="D1155">
        <v>80</v>
      </c>
      <c r="E1155">
        <v>55</v>
      </c>
      <c r="F1155">
        <v>15</v>
      </c>
      <c r="G1155">
        <v>0</v>
      </c>
      <c r="H1155">
        <v>0</v>
      </c>
      <c r="I1155">
        <v>0</v>
      </c>
      <c r="J1155">
        <v>0</v>
      </c>
      <c r="K1155">
        <v>10</v>
      </c>
      <c r="L1155">
        <v>0</v>
      </c>
      <c r="M1155">
        <v>0</v>
      </c>
      <c r="N1155">
        <v>0</v>
      </c>
      <c r="O1155">
        <v>0</v>
      </c>
      <c r="P1155">
        <v>0</v>
      </c>
      <c r="Q1155">
        <v>0</v>
      </c>
      <c r="R1155">
        <v>0</v>
      </c>
      <c r="S1155">
        <v>0</v>
      </c>
      <c r="T1155">
        <v>0</v>
      </c>
      <c r="U1155">
        <v>0</v>
      </c>
      <c r="V1155" t="s">
        <v>23</v>
      </c>
    </row>
    <row r="1156" spans="1:22" hidden="1" x14ac:dyDescent="0.35">
      <c r="A1156" t="s">
        <v>36</v>
      </c>
      <c r="B1156" t="s">
        <v>55</v>
      </c>
      <c r="C1156">
        <v>2016</v>
      </c>
      <c r="D1156">
        <v>625</v>
      </c>
      <c r="E1156">
        <v>430</v>
      </c>
      <c r="F1156">
        <v>40</v>
      </c>
      <c r="G1156">
        <v>10</v>
      </c>
      <c r="H1156">
        <v>0</v>
      </c>
      <c r="I1156">
        <v>0</v>
      </c>
      <c r="J1156">
        <v>0</v>
      </c>
      <c r="K1156">
        <v>40</v>
      </c>
      <c r="L1156">
        <v>0</v>
      </c>
      <c r="M1156">
        <v>0</v>
      </c>
      <c r="N1156">
        <v>10</v>
      </c>
      <c r="O1156">
        <v>0</v>
      </c>
      <c r="P1156">
        <v>20</v>
      </c>
      <c r="Q1156">
        <v>20</v>
      </c>
      <c r="R1156">
        <v>0</v>
      </c>
      <c r="S1156">
        <v>0</v>
      </c>
      <c r="T1156">
        <v>60</v>
      </c>
      <c r="U1156">
        <v>0</v>
      </c>
      <c r="V1156" t="s">
        <v>23</v>
      </c>
    </row>
    <row r="1157" spans="1:22" hidden="1" x14ac:dyDescent="0.35">
      <c r="A1157" t="s">
        <v>37</v>
      </c>
      <c r="B1157" t="s">
        <v>55</v>
      </c>
      <c r="C1157">
        <v>2016</v>
      </c>
      <c r="D1157">
        <v>75</v>
      </c>
      <c r="E1157">
        <v>75</v>
      </c>
      <c r="F1157">
        <v>0</v>
      </c>
      <c r="G1157">
        <v>0</v>
      </c>
      <c r="H1157">
        <v>0</v>
      </c>
      <c r="I1157">
        <v>0</v>
      </c>
      <c r="J1157">
        <v>0</v>
      </c>
      <c r="K1157">
        <v>0</v>
      </c>
      <c r="L1157">
        <v>0</v>
      </c>
      <c r="M1157">
        <v>0</v>
      </c>
      <c r="N1157">
        <v>0</v>
      </c>
      <c r="O1157">
        <v>0</v>
      </c>
      <c r="P1157">
        <v>0</v>
      </c>
      <c r="Q1157">
        <v>0</v>
      </c>
      <c r="R1157">
        <v>0</v>
      </c>
      <c r="S1157">
        <v>0</v>
      </c>
      <c r="T1157">
        <v>0</v>
      </c>
      <c r="U1157">
        <v>0</v>
      </c>
      <c r="V1157" t="s">
        <v>23</v>
      </c>
    </row>
    <row r="1158" spans="1:22" hidden="1" x14ac:dyDescent="0.35">
      <c r="A1158" t="s">
        <v>38</v>
      </c>
      <c r="B1158" t="s">
        <v>55</v>
      </c>
      <c r="C1158">
        <v>2016</v>
      </c>
      <c r="D1158" s="1">
        <v>2445</v>
      </c>
      <c r="E1158" s="1">
        <v>2035</v>
      </c>
      <c r="F1158">
        <v>150</v>
      </c>
      <c r="G1158">
        <v>30</v>
      </c>
      <c r="H1158">
        <v>20</v>
      </c>
      <c r="I1158">
        <v>10</v>
      </c>
      <c r="J1158">
        <v>0</v>
      </c>
      <c r="K1158">
        <v>130</v>
      </c>
      <c r="L1158">
        <v>0</v>
      </c>
      <c r="M1158">
        <v>0</v>
      </c>
      <c r="N1158">
        <v>0</v>
      </c>
      <c r="O1158">
        <v>4</v>
      </c>
      <c r="P1158">
        <v>0</v>
      </c>
      <c r="Q1158">
        <v>0</v>
      </c>
      <c r="R1158">
        <v>0</v>
      </c>
      <c r="S1158">
        <v>4</v>
      </c>
      <c r="T1158">
        <v>60</v>
      </c>
      <c r="U1158">
        <v>0</v>
      </c>
      <c r="V1158" t="s">
        <v>23</v>
      </c>
    </row>
    <row r="1159" spans="1:22" hidden="1" x14ac:dyDescent="0.35">
      <c r="A1159" t="s">
        <v>40</v>
      </c>
      <c r="B1159" t="s">
        <v>55</v>
      </c>
      <c r="C1159">
        <v>2016</v>
      </c>
      <c r="D1159">
        <v>25</v>
      </c>
      <c r="E1159">
        <v>25</v>
      </c>
      <c r="F1159">
        <v>0</v>
      </c>
      <c r="G1159">
        <v>0</v>
      </c>
      <c r="H1159">
        <v>0</v>
      </c>
      <c r="I1159">
        <v>0</v>
      </c>
      <c r="J1159">
        <v>0</v>
      </c>
      <c r="K1159">
        <v>0</v>
      </c>
      <c r="L1159">
        <v>0</v>
      </c>
      <c r="M1159">
        <v>0</v>
      </c>
      <c r="N1159">
        <v>0</v>
      </c>
      <c r="O1159">
        <v>0</v>
      </c>
      <c r="P1159">
        <v>0</v>
      </c>
      <c r="Q1159">
        <v>0</v>
      </c>
      <c r="R1159">
        <v>0</v>
      </c>
      <c r="S1159">
        <v>0</v>
      </c>
      <c r="T1159">
        <v>0</v>
      </c>
      <c r="U1159">
        <v>0</v>
      </c>
      <c r="V1159" t="s">
        <v>23</v>
      </c>
    </row>
    <row r="1160" spans="1:22" hidden="1" x14ac:dyDescent="0.35">
      <c r="A1160" t="s">
        <v>41</v>
      </c>
      <c r="B1160" t="s">
        <v>55</v>
      </c>
      <c r="C1160">
        <v>2016</v>
      </c>
      <c r="D1160">
        <v>215</v>
      </c>
      <c r="E1160">
        <v>70</v>
      </c>
      <c r="F1160">
        <v>50</v>
      </c>
      <c r="G1160">
        <v>0</v>
      </c>
      <c r="H1160">
        <v>0</v>
      </c>
      <c r="I1160">
        <v>90</v>
      </c>
      <c r="J1160">
        <v>0</v>
      </c>
      <c r="K1160">
        <v>0</v>
      </c>
      <c r="L1160">
        <v>0</v>
      </c>
      <c r="M1160">
        <v>0</v>
      </c>
      <c r="N1160">
        <v>0</v>
      </c>
      <c r="O1160">
        <v>0</v>
      </c>
      <c r="P1160">
        <v>0</v>
      </c>
      <c r="Q1160">
        <v>0</v>
      </c>
      <c r="R1160">
        <v>0</v>
      </c>
      <c r="S1160">
        <v>0</v>
      </c>
      <c r="T1160">
        <v>0</v>
      </c>
      <c r="U1160">
        <v>0</v>
      </c>
      <c r="V1160" t="s">
        <v>23</v>
      </c>
    </row>
    <row r="1161" spans="1:22" hidden="1" x14ac:dyDescent="0.35">
      <c r="A1161" t="s">
        <v>80</v>
      </c>
      <c r="B1161" t="s">
        <v>55</v>
      </c>
      <c r="C1161">
        <v>2016</v>
      </c>
      <c r="D1161">
        <v>4</v>
      </c>
      <c r="E1161">
        <v>4</v>
      </c>
      <c r="F1161">
        <v>0</v>
      </c>
      <c r="G1161">
        <v>0</v>
      </c>
      <c r="H1161">
        <v>0</v>
      </c>
      <c r="I1161">
        <v>0</v>
      </c>
      <c r="J1161">
        <v>0</v>
      </c>
      <c r="K1161">
        <v>0</v>
      </c>
      <c r="L1161">
        <v>0</v>
      </c>
      <c r="M1161">
        <v>0</v>
      </c>
      <c r="N1161">
        <v>0</v>
      </c>
      <c r="O1161">
        <v>0</v>
      </c>
      <c r="P1161">
        <v>0</v>
      </c>
      <c r="Q1161">
        <v>0</v>
      </c>
      <c r="R1161">
        <v>0</v>
      </c>
      <c r="S1161">
        <v>0</v>
      </c>
      <c r="T1161">
        <v>0</v>
      </c>
      <c r="U1161">
        <v>0</v>
      </c>
      <c r="V1161" t="s">
        <v>23</v>
      </c>
    </row>
    <row r="1162" spans="1:22" hidden="1" x14ac:dyDescent="0.35">
      <c r="A1162" t="s">
        <v>42</v>
      </c>
      <c r="B1162" t="s">
        <v>55</v>
      </c>
      <c r="C1162">
        <v>2016</v>
      </c>
      <c r="D1162">
        <v>455</v>
      </c>
      <c r="E1162">
        <v>430</v>
      </c>
      <c r="F1162">
        <v>10</v>
      </c>
      <c r="G1162">
        <v>0</v>
      </c>
      <c r="H1162">
        <v>0</v>
      </c>
      <c r="I1162">
        <v>0</v>
      </c>
      <c r="J1162">
        <v>0</v>
      </c>
      <c r="K1162">
        <v>0</v>
      </c>
      <c r="L1162">
        <v>0</v>
      </c>
      <c r="M1162">
        <v>0</v>
      </c>
      <c r="N1162">
        <v>0</v>
      </c>
      <c r="O1162">
        <v>0</v>
      </c>
      <c r="P1162">
        <v>0</v>
      </c>
      <c r="Q1162">
        <v>0</v>
      </c>
      <c r="R1162">
        <v>0</v>
      </c>
      <c r="S1162">
        <v>0</v>
      </c>
      <c r="T1162">
        <v>15</v>
      </c>
      <c r="U1162">
        <v>0</v>
      </c>
      <c r="V1162" t="s">
        <v>23</v>
      </c>
    </row>
    <row r="1163" spans="1:22" hidden="1" x14ac:dyDescent="0.35">
      <c r="A1163" t="s">
        <v>43</v>
      </c>
      <c r="B1163" t="s">
        <v>55</v>
      </c>
      <c r="C1163">
        <v>2016</v>
      </c>
      <c r="D1163">
        <v>620</v>
      </c>
      <c r="E1163">
        <v>390</v>
      </c>
      <c r="F1163">
        <v>35</v>
      </c>
      <c r="G1163">
        <v>55</v>
      </c>
      <c r="H1163">
        <v>0</v>
      </c>
      <c r="I1163">
        <v>15</v>
      </c>
      <c r="J1163">
        <v>40</v>
      </c>
      <c r="K1163">
        <v>70</v>
      </c>
      <c r="L1163">
        <v>0</v>
      </c>
      <c r="M1163">
        <v>0</v>
      </c>
      <c r="N1163">
        <v>0</v>
      </c>
      <c r="O1163">
        <v>0</v>
      </c>
      <c r="P1163">
        <v>0</v>
      </c>
      <c r="Q1163">
        <v>10</v>
      </c>
      <c r="R1163">
        <v>0</v>
      </c>
      <c r="S1163">
        <v>0</v>
      </c>
      <c r="T1163">
        <v>0</v>
      </c>
      <c r="U1163">
        <v>0</v>
      </c>
      <c r="V1163" t="s">
        <v>23</v>
      </c>
    </row>
    <row r="1164" spans="1:22" hidden="1" x14ac:dyDescent="0.35">
      <c r="A1164" t="s">
        <v>44</v>
      </c>
      <c r="B1164" t="s">
        <v>55</v>
      </c>
      <c r="C1164">
        <v>2016</v>
      </c>
      <c r="D1164">
        <v>200</v>
      </c>
      <c r="E1164">
        <v>190</v>
      </c>
      <c r="F1164">
        <v>0</v>
      </c>
      <c r="G1164">
        <v>0</v>
      </c>
      <c r="H1164">
        <v>0</v>
      </c>
      <c r="I1164">
        <v>0</v>
      </c>
      <c r="J1164">
        <v>0</v>
      </c>
      <c r="K1164">
        <v>10</v>
      </c>
      <c r="L1164">
        <v>0</v>
      </c>
      <c r="M1164">
        <v>0</v>
      </c>
      <c r="N1164">
        <v>0</v>
      </c>
      <c r="O1164">
        <v>0</v>
      </c>
      <c r="P1164">
        <v>0</v>
      </c>
      <c r="Q1164">
        <v>0</v>
      </c>
      <c r="R1164">
        <v>0</v>
      </c>
      <c r="S1164">
        <v>0</v>
      </c>
      <c r="T1164">
        <v>0</v>
      </c>
      <c r="U1164">
        <v>0</v>
      </c>
      <c r="V1164" t="s">
        <v>23</v>
      </c>
    </row>
    <row r="1165" spans="1:22" hidden="1" x14ac:dyDescent="0.35">
      <c r="A1165" t="s">
        <v>45</v>
      </c>
      <c r="B1165" t="s">
        <v>55</v>
      </c>
      <c r="C1165">
        <v>2016</v>
      </c>
      <c r="D1165">
        <v>385</v>
      </c>
      <c r="E1165">
        <v>280</v>
      </c>
      <c r="F1165">
        <v>0</v>
      </c>
      <c r="G1165">
        <v>0</v>
      </c>
      <c r="H1165">
        <v>4</v>
      </c>
      <c r="I1165">
        <v>0</v>
      </c>
      <c r="J1165">
        <v>0</v>
      </c>
      <c r="K1165">
        <v>0</v>
      </c>
      <c r="L1165">
        <v>0</v>
      </c>
      <c r="M1165">
        <v>20</v>
      </c>
      <c r="N1165">
        <v>0</v>
      </c>
      <c r="O1165">
        <v>0</v>
      </c>
      <c r="P1165">
        <v>0</v>
      </c>
      <c r="Q1165">
        <v>10</v>
      </c>
      <c r="R1165">
        <v>0</v>
      </c>
      <c r="S1165">
        <v>0</v>
      </c>
      <c r="T1165">
        <v>70</v>
      </c>
      <c r="U1165">
        <v>0</v>
      </c>
      <c r="V1165" t="s">
        <v>23</v>
      </c>
    </row>
    <row r="1166" spans="1:22" hidden="1" x14ac:dyDescent="0.35">
      <c r="A1166" t="s">
        <v>46</v>
      </c>
      <c r="B1166" t="s">
        <v>55</v>
      </c>
      <c r="C1166">
        <v>2016</v>
      </c>
      <c r="D1166">
        <v>630</v>
      </c>
      <c r="E1166">
        <v>545</v>
      </c>
      <c r="F1166">
        <v>20</v>
      </c>
      <c r="G1166">
        <v>35</v>
      </c>
      <c r="H1166">
        <v>0</v>
      </c>
      <c r="I1166">
        <v>25</v>
      </c>
      <c r="J1166">
        <v>4</v>
      </c>
      <c r="K1166">
        <v>0</v>
      </c>
      <c r="L1166">
        <v>0</v>
      </c>
      <c r="M1166">
        <v>0</v>
      </c>
      <c r="N1166">
        <v>0</v>
      </c>
      <c r="O1166">
        <v>0</v>
      </c>
      <c r="P1166">
        <v>0</v>
      </c>
      <c r="Q1166">
        <v>0</v>
      </c>
      <c r="R1166">
        <v>0</v>
      </c>
      <c r="S1166">
        <v>0</v>
      </c>
      <c r="T1166">
        <v>0</v>
      </c>
      <c r="U1166">
        <v>0</v>
      </c>
      <c r="V1166" t="s">
        <v>23</v>
      </c>
    </row>
    <row r="1167" spans="1:22" hidden="1" x14ac:dyDescent="0.35">
      <c r="A1167" t="s">
        <v>74</v>
      </c>
      <c r="B1167" t="s">
        <v>55</v>
      </c>
      <c r="C1167">
        <v>2016</v>
      </c>
      <c r="D1167">
        <v>4</v>
      </c>
      <c r="E1167">
        <v>0</v>
      </c>
      <c r="F1167">
        <v>0</v>
      </c>
      <c r="G1167">
        <v>0</v>
      </c>
      <c r="H1167">
        <v>0</v>
      </c>
      <c r="I1167">
        <v>0</v>
      </c>
      <c r="J1167">
        <v>0</v>
      </c>
      <c r="K1167">
        <v>0</v>
      </c>
      <c r="L1167">
        <v>0</v>
      </c>
      <c r="M1167">
        <v>0</v>
      </c>
      <c r="N1167">
        <v>0</v>
      </c>
      <c r="O1167">
        <v>0</v>
      </c>
      <c r="P1167">
        <v>0</v>
      </c>
      <c r="Q1167">
        <v>0</v>
      </c>
      <c r="R1167">
        <v>0</v>
      </c>
      <c r="S1167">
        <v>0</v>
      </c>
      <c r="T1167">
        <v>4</v>
      </c>
      <c r="U1167">
        <v>0</v>
      </c>
      <c r="V1167" t="s">
        <v>23</v>
      </c>
    </row>
    <row r="1168" spans="1:22" hidden="1" x14ac:dyDescent="0.35">
      <c r="A1168" t="s">
        <v>47</v>
      </c>
      <c r="B1168" t="s">
        <v>55</v>
      </c>
      <c r="C1168">
        <v>2016</v>
      </c>
      <c r="D1168">
        <v>150</v>
      </c>
      <c r="E1168">
        <v>125</v>
      </c>
      <c r="F1168">
        <v>0</v>
      </c>
      <c r="G1168">
        <v>0</v>
      </c>
      <c r="H1168">
        <v>0</v>
      </c>
      <c r="I1168">
        <v>0</v>
      </c>
      <c r="J1168">
        <v>4</v>
      </c>
      <c r="K1168">
        <v>0</v>
      </c>
      <c r="L1168">
        <v>0</v>
      </c>
      <c r="M1168">
        <v>10</v>
      </c>
      <c r="N1168">
        <v>0</v>
      </c>
      <c r="O1168">
        <v>0</v>
      </c>
      <c r="P1168">
        <v>0</v>
      </c>
      <c r="Q1168">
        <v>0</v>
      </c>
      <c r="R1168">
        <v>0</v>
      </c>
      <c r="S1168">
        <v>0</v>
      </c>
      <c r="T1168">
        <v>10</v>
      </c>
      <c r="U1168">
        <v>0</v>
      </c>
      <c r="V1168" t="s">
        <v>23</v>
      </c>
    </row>
    <row r="1169" spans="1:22" hidden="1" x14ac:dyDescent="0.35">
      <c r="A1169" t="s">
        <v>48</v>
      </c>
      <c r="B1169" t="s">
        <v>55</v>
      </c>
      <c r="C1169">
        <v>2016</v>
      </c>
      <c r="D1169" s="1">
        <v>1045</v>
      </c>
      <c r="E1169">
        <v>835</v>
      </c>
      <c r="F1169">
        <v>60</v>
      </c>
      <c r="G1169">
        <v>4</v>
      </c>
      <c r="H1169">
        <v>30</v>
      </c>
      <c r="I1169">
        <v>4</v>
      </c>
      <c r="J1169">
        <v>10</v>
      </c>
      <c r="K1169">
        <v>0</v>
      </c>
      <c r="L1169">
        <v>0</v>
      </c>
      <c r="M1169">
        <v>0</v>
      </c>
      <c r="N1169">
        <v>80</v>
      </c>
      <c r="O1169">
        <v>0</v>
      </c>
      <c r="P1169">
        <v>4</v>
      </c>
      <c r="Q1169">
        <v>0</v>
      </c>
      <c r="R1169">
        <v>0</v>
      </c>
      <c r="S1169">
        <v>10</v>
      </c>
      <c r="T1169">
        <v>0</v>
      </c>
      <c r="U1169">
        <v>0</v>
      </c>
      <c r="V1169" t="s">
        <v>23</v>
      </c>
    </row>
    <row r="1170" spans="1:22" hidden="1" x14ac:dyDescent="0.35">
      <c r="A1170" t="s">
        <v>49</v>
      </c>
      <c r="B1170" t="s">
        <v>55</v>
      </c>
      <c r="C1170">
        <v>2016</v>
      </c>
      <c r="D1170">
        <v>125</v>
      </c>
      <c r="E1170">
        <v>50</v>
      </c>
      <c r="F1170">
        <v>25</v>
      </c>
      <c r="G1170">
        <v>30</v>
      </c>
      <c r="H1170">
        <v>0</v>
      </c>
      <c r="I1170">
        <v>0</v>
      </c>
      <c r="J1170">
        <v>0</v>
      </c>
      <c r="K1170">
        <v>0</v>
      </c>
      <c r="L1170">
        <v>0</v>
      </c>
      <c r="M1170">
        <v>0</v>
      </c>
      <c r="N1170">
        <v>20</v>
      </c>
      <c r="O1170">
        <v>0</v>
      </c>
      <c r="P1170">
        <v>0</v>
      </c>
      <c r="Q1170">
        <v>0</v>
      </c>
      <c r="R1170">
        <v>0</v>
      </c>
      <c r="S1170">
        <v>0</v>
      </c>
      <c r="T1170">
        <v>0</v>
      </c>
      <c r="U1170">
        <v>0</v>
      </c>
      <c r="V1170" t="s">
        <v>23</v>
      </c>
    </row>
    <row r="1171" spans="1:22" hidden="1" x14ac:dyDescent="0.35">
      <c r="A1171" t="s">
        <v>50</v>
      </c>
      <c r="B1171" t="s">
        <v>55</v>
      </c>
      <c r="C1171">
        <v>2016</v>
      </c>
      <c r="D1171">
        <v>130</v>
      </c>
      <c r="E1171">
        <v>70</v>
      </c>
      <c r="F1171">
        <v>30</v>
      </c>
      <c r="G1171">
        <v>0</v>
      </c>
      <c r="H1171">
        <v>0</v>
      </c>
      <c r="I1171">
        <v>0</v>
      </c>
      <c r="J1171">
        <v>0</v>
      </c>
      <c r="K1171">
        <v>0</v>
      </c>
      <c r="L1171">
        <v>0</v>
      </c>
      <c r="M1171">
        <v>0</v>
      </c>
      <c r="N1171">
        <v>0</v>
      </c>
      <c r="O1171">
        <v>0</v>
      </c>
      <c r="P1171">
        <v>0</v>
      </c>
      <c r="Q1171">
        <v>0</v>
      </c>
      <c r="R1171">
        <v>0</v>
      </c>
      <c r="S1171">
        <v>10</v>
      </c>
      <c r="T1171">
        <v>20</v>
      </c>
      <c r="U1171">
        <v>0</v>
      </c>
      <c r="V1171" t="s">
        <v>23</v>
      </c>
    </row>
    <row r="1172" spans="1:22" hidden="1" x14ac:dyDescent="0.35">
      <c r="A1172" t="s">
        <v>51</v>
      </c>
      <c r="B1172" t="s">
        <v>55</v>
      </c>
      <c r="C1172">
        <v>2016</v>
      </c>
      <c r="D1172">
        <v>240</v>
      </c>
      <c r="E1172">
        <v>105</v>
      </c>
      <c r="F1172">
        <v>0</v>
      </c>
      <c r="G1172">
        <v>0</v>
      </c>
      <c r="H1172">
        <v>0</v>
      </c>
      <c r="I1172">
        <v>0</v>
      </c>
      <c r="J1172">
        <v>0</v>
      </c>
      <c r="K1172">
        <v>0</v>
      </c>
      <c r="L1172">
        <v>0</v>
      </c>
      <c r="M1172">
        <v>0</v>
      </c>
      <c r="N1172">
        <v>0</v>
      </c>
      <c r="O1172">
        <v>0</v>
      </c>
      <c r="P1172">
        <v>0</v>
      </c>
      <c r="Q1172">
        <v>10</v>
      </c>
      <c r="R1172">
        <v>10</v>
      </c>
      <c r="S1172">
        <v>10</v>
      </c>
      <c r="T1172">
        <v>105</v>
      </c>
      <c r="U1172">
        <v>0</v>
      </c>
      <c r="V1172" t="s">
        <v>23</v>
      </c>
    </row>
    <row r="1173" spans="1:22" x14ac:dyDescent="0.35">
      <c r="A1173" t="s">
        <v>52</v>
      </c>
      <c r="B1173" t="s">
        <v>55</v>
      </c>
      <c r="C1173">
        <v>2016</v>
      </c>
      <c r="D1173" s="1">
        <v>50400</v>
      </c>
      <c r="E1173" s="1">
        <v>34880</v>
      </c>
      <c r="F1173" s="1">
        <v>3660</v>
      </c>
      <c r="G1173">
        <v>745</v>
      </c>
      <c r="H1173">
        <v>215</v>
      </c>
      <c r="I1173">
        <v>170</v>
      </c>
      <c r="J1173">
        <v>135</v>
      </c>
      <c r="K1173" s="1">
        <v>4675</v>
      </c>
      <c r="L1173">
        <v>230</v>
      </c>
      <c r="M1173" s="1">
        <v>1775</v>
      </c>
      <c r="N1173" s="1">
        <v>1735</v>
      </c>
      <c r="O1173">
        <v>4</v>
      </c>
      <c r="P1173">
        <v>500</v>
      </c>
      <c r="Q1173">
        <v>670</v>
      </c>
      <c r="R1173">
        <v>135</v>
      </c>
      <c r="S1173">
        <v>305</v>
      </c>
      <c r="T1173">
        <v>555</v>
      </c>
      <c r="U1173">
        <v>0</v>
      </c>
      <c r="V1173" t="s">
        <v>23</v>
      </c>
    </row>
    <row r="1174" spans="1:22" hidden="1" x14ac:dyDescent="0.35">
      <c r="A1174" t="s">
        <v>53</v>
      </c>
      <c r="B1174" t="s">
        <v>55</v>
      </c>
      <c r="C1174">
        <v>2016</v>
      </c>
      <c r="D1174" s="1">
        <v>2160</v>
      </c>
      <c r="E1174" s="1">
        <v>1415</v>
      </c>
      <c r="F1174">
        <v>350</v>
      </c>
      <c r="G1174">
        <v>60</v>
      </c>
      <c r="H1174">
        <v>75</v>
      </c>
      <c r="I1174">
        <v>4</v>
      </c>
      <c r="J1174">
        <v>65</v>
      </c>
      <c r="K1174">
        <v>20</v>
      </c>
      <c r="L1174">
        <v>0</v>
      </c>
      <c r="M1174">
        <v>0</v>
      </c>
      <c r="N1174">
        <v>110</v>
      </c>
      <c r="O1174">
        <v>0</v>
      </c>
      <c r="P1174">
        <v>0</v>
      </c>
      <c r="Q1174">
        <v>0</v>
      </c>
      <c r="R1174">
        <v>30</v>
      </c>
      <c r="S1174">
        <v>15</v>
      </c>
      <c r="T1174">
        <v>20</v>
      </c>
      <c r="U1174">
        <v>0</v>
      </c>
      <c r="V1174" t="s">
        <v>23</v>
      </c>
    </row>
    <row r="1175" spans="1:22" hidden="1" x14ac:dyDescent="0.35">
      <c r="A1175" t="s">
        <v>54</v>
      </c>
      <c r="B1175" t="s">
        <v>55</v>
      </c>
      <c r="C1175">
        <v>2016</v>
      </c>
      <c r="D1175">
        <v>110</v>
      </c>
      <c r="E1175">
        <v>95</v>
      </c>
      <c r="F1175">
        <v>20</v>
      </c>
      <c r="G1175">
        <v>0</v>
      </c>
      <c r="H1175">
        <v>0</v>
      </c>
      <c r="I1175">
        <v>0</v>
      </c>
      <c r="J1175">
        <v>0</v>
      </c>
      <c r="K1175">
        <v>0</v>
      </c>
      <c r="L1175">
        <v>0</v>
      </c>
      <c r="M1175">
        <v>0</v>
      </c>
      <c r="N1175">
        <v>0</v>
      </c>
      <c r="O1175">
        <v>0</v>
      </c>
      <c r="P1175">
        <v>0</v>
      </c>
      <c r="Q1175">
        <v>0</v>
      </c>
      <c r="R1175">
        <v>0</v>
      </c>
      <c r="S1175">
        <v>0</v>
      </c>
      <c r="T1175">
        <v>0</v>
      </c>
      <c r="U1175">
        <v>0</v>
      </c>
      <c r="V1175" t="s">
        <v>23</v>
      </c>
    </row>
    <row r="1176" spans="1:22" x14ac:dyDescent="0.35">
      <c r="A1176" t="s">
        <v>55</v>
      </c>
      <c r="B1176" t="s">
        <v>55</v>
      </c>
      <c r="C1176">
        <v>2016</v>
      </c>
      <c r="D1176" s="1">
        <v>222355</v>
      </c>
      <c r="E1176" s="1">
        <v>157070</v>
      </c>
      <c r="F1176" s="1">
        <v>17100</v>
      </c>
      <c r="G1176" s="1">
        <v>3305</v>
      </c>
      <c r="H1176" s="1">
        <v>1295</v>
      </c>
      <c r="I1176">
        <v>585</v>
      </c>
      <c r="J1176">
        <v>250</v>
      </c>
      <c r="K1176" s="1">
        <v>6595</v>
      </c>
      <c r="L1176">
        <v>80</v>
      </c>
      <c r="M1176">
        <v>895</v>
      </c>
      <c r="N1176" s="1">
        <v>1445</v>
      </c>
      <c r="O1176">
        <v>15</v>
      </c>
      <c r="P1176" s="1">
        <v>3340</v>
      </c>
      <c r="Q1176" s="1">
        <v>8655</v>
      </c>
      <c r="R1176">
        <v>105</v>
      </c>
      <c r="S1176">
        <v>480</v>
      </c>
      <c r="T1176" s="1">
        <v>1900</v>
      </c>
      <c r="U1176" s="1">
        <v>19230</v>
      </c>
      <c r="V1176" t="s">
        <v>23</v>
      </c>
    </row>
    <row r="1177" spans="1:22" hidden="1" x14ac:dyDescent="0.35">
      <c r="A1177" t="s">
        <v>56</v>
      </c>
      <c r="B1177" t="s">
        <v>55</v>
      </c>
      <c r="C1177">
        <v>2016</v>
      </c>
      <c r="D1177">
        <v>70</v>
      </c>
      <c r="E1177">
        <v>70</v>
      </c>
      <c r="F1177">
        <v>0</v>
      </c>
      <c r="G1177">
        <v>0</v>
      </c>
      <c r="H1177">
        <v>0</v>
      </c>
      <c r="I1177">
        <v>0</v>
      </c>
      <c r="J1177">
        <v>0</v>
      </c>
      <c r="K1177">
        <v>0</v>
      </c>
      <c r="L1177">
        <v>0</v>
      </c>
      <c r="M1177">
        <v>0</v>
      </c>
      <c r="N1177">
        <v>0</v>
      </c>
      <c r="O1177">
        <v>0</v>
      </c>
      <c r="P1177">
        <v>0</v>
      </c>
      <c r="Q1177">
        <v>0</v>
      </c>
      <c r="R1177">
        <v>0</v>
      </c>
      <c r="S1177">
        <v>0</v>
      </c>
      <c r="T1177">
        <v>0</v>
      </c>
      <c r="U1177">
        <v>0</v>
      </c>
      <c r="V1177" t="s">
        <v>23</v>
      </c>
    </row>
    <row r="1178" spans="1:22" x14ac:dyDescent="0.35">
      <c r="A1178" t="s">
        <v>57</v>
      </c>
      <c r="B1178" t="s">
        <v>55</v>
      </c>
      <c r="C1178">
        <v>2016</v>
      </c>
      <c r="D1178" s="1">
        <v>46430</v>
      </c>
      <c r="E1178" s="1">
        <v>35380</v>
      </c>
      <c r="F1178" s="1">
        <v>4095</v>
      </c>
      <c r="G1178">
        <v>780</v>
      </c>
      <c r="H1178">
        <v>235</v>
      </c>
      <c r="I1178">
        <v>180</v>
      </c>
      <c r="J1178">
        <v>285</v>
      </c>
      <c r="K1178" s="1">
        <v>1335</v>
      </c>
      <c r="L1178">
        <v>35</v>
      </c>
      <c r="M1178">
        <v>120</v>
      </c>
      <c r="N1178" s="1">
        <v>2515</v>
      </c>
      <c r="O1178">
        <v>0</v>
      </c>
      <c r="P1178">
        <v>545</v>
      </c>
      <c r="Q1178">
        <v>90</v>
      </c>
      <c r="R1178">
        <v>10</v>
      </c>
      <c r="S1178">
        <v>140</v>
      </c>
      <c r="T1178">
        <v>685</v>
      </c>
      <c r="U1178">
        <v>0</v>
      </c>
      <c r="V1178" t="s">
        <v>23</v>
      </c>
    </row>
    <row r="1179" spans="1:22" hidden="1" x14ac:dyDescent="0.35">
      <c r="A1179" t="s">
        <v>58</v>
      </c>
      <c r="B1179" t="s">
        <v>55</v>
      </c>
      <c r="C1179">
        <v>2016</v>
      </c>
      <c r="D1179" s="1">
        <v>1290</v>
      </c>
      <c r="E1179" s="1">
        <v>1195</v>
      </c>
      <c r="F1179">
        <v>70</v>
      </c>
      <c r="G1179">
        <v>10</v>
      </c>
      <c r="H1179">
        <v>0</v>
      </c>
      <c r="I1179">
        <v>0</v>
      </c>
      <c r="J1179">
        <v>0</v>
      </c>
      <c r="K1179">
        <v>0</v>
      </c>
      <c r="L1179">
        <v>0</v>
      </c>
      <c r="M1179">
        <v>0</v>
      </c>
      <c r="N1179">
        <v>4</v>
      </c>
      <c r="O1179">
        <v>0</v>
      </c>
      <c r="P1179">
        <v>0</v>
      </c>
      <c r="Q1179">
        <v>15</v>
      </c>
      <c r="R1179">
        <v>0</v>
      </c>
      <c r="S1179">
        <v>0</v>
      </c>
      <c r="T1179">
        <v>0</v>
      </c>
      <c r="U1179">
        <v>0</v>
      </c>
      <c r="V1179" t="s">
        <v>23</v>
      </c>
    </row>
    <row r="1180" spans="1:22" hidden="1" x14ac:dyDescent="0.35">
      <c r="A1180" t="s">
        <v>59</v>
      </c>
      <c r="B1180" t="s">
        <v>55</v>
      </c>
      <c r="C1180">
        <v>2016</v>
      </c>
      <c r="D1180">
        <v>50</v>
      </c>
      <c r="E1180">
        <v>40</v>
      </c>
      <c r="F1180">
        <v>10</v>
      </c>
      <c r="G1180">
        <v>0</v>
      </c>
      <c r="H1180">
        <v>0</v>
      </c>
      <c r="I1180">
        <v>0</v>
      </c>
      <c r="J1180">
        <v>0</v>
      </c>
      <c r="K1180">
        <v>0</v>
      </c>
      <c r="L1180">
        <v>0</v>
      </c>
      <c r="M1180">
        <v>0</v>
      </c>
      <c r="N1180">
        <v>0</v>
      </c>
      <c r="O1180">
        <v>0</v>
      </c>
      <c r="P1180">
        <v>0</v>
      </c>
      <c r="Q1180">
        <v>4</v>
      </c>
      <c r="R1180">
        <v>0</v>
      </c>
      <c r="S1180">
        <v>0</v>
      </c>
      <c r="T1180">
        <v>0</v>
      </c>
      <c r="U1180">
        <v>0</v>
      </c>
      <c r="V1180" t="s">
        <v>23</v>
      </c>
    </row>
    <row r="1181" spans="1:22" hidden="1" x14ac:dyDescent="0.35">
      <c r="A1181" t="s">
        <v>61</v>
      </c>
      <c r="B1181" t="s">
        <v>55</v>
      </c>
      <c r="C1181">
        <v>2016</v>
      </c>
      <c r="D1181">
        <v>4</v>
      </c>
      <c r="E1181">
        <v>4</v>
      </c>
      <c r="F1181">
        <v>0</v>
      </c>
      <c r="G1181">
        <v>0</v>
      </c>
      <c r="H1181">
        <v>0</v>
      </c>
      <c r="I1181">
        <v>0</v>
      </c>
      <c r="J1181">
        <v>0</v>
      </c>
      <c r="K1181">
        <v>0</v>
      </c>
      <c r="L1181">
        <v>0</v>
      </c>
      <c r="M1181">
        <v>4</v>
      </c>
      <c r="N1181">
        <v>0</v>
      </c>
      <c r="O1181">
        <v>0</v>
      </c>
      <c r="P1181">
        <v>0</v>
      </c>
      <c r="Q1181">
        <v>0</v>
      </c>
      <c r="R1181">
        <v>0</v>
      </c>
      <c r="S1181">
        <v>0</v>
      </c>
      <c r="T1181">
        <v>0</v>
      </c>
      <c r="U1181">
        <v>0</v>
      </c>
      <c r="V1181" t="s">
        <v>23</v>
      </c>
    </row>
    <row r="1182" spans="1:22" hidden="1" x14ac:dyDescent="0.35">
      <c r="A1182" t="s">
        <v>62</v>
      </c>
      <c r="B1182" t="s">
        <v>55</v>
      </c>
      <c r="C1182">
        <v>2016</v>
      </c>
      <c r="D1182" s="1">
        <v>2195</v>
      </c>
      <c r="E1182" s="1">
        <v>1175</v>
      </c>
      <c r="F1182">
        <v>250</v>
      </c>
      <c r="G1182">
        <v>160</v>
      </c>
      <c r="H1182">
        <v>25</v>
      </c>
      <c r="I1182">
        <v>20</v>
      </c>
      <c r="J1182">
        <v>195</v>
      </c>
      <c r="K1182">
        <v>230</v>
      </c>
      <c r="L1182">
        <v>0</v>
      </c>
      <c r="M1182">
        <v>40</v>
      </c>
      <c r="N1182">
        <v>4</v>
      </c>
      <c r="O1182">
        <v>10</v>
      </c>
      <c r="P1182">
        <v>0</v>
      </c>
      <c r="Q1182">
        <v>20</v>
      </c>
      <c r="R1182">
        <v>0</v>
      </c>
      <c r="S1182">
        <v>35</v>
      </c>
      <c r="T1182">
        <v>35</v>
      </c>
      <c r="U1182">
        <v>0</v>
      </c>
      <c r="V1182" t="s">
        <v>23</v>
      </c>
    </row>
    <row r="1183" spans="1:22" hidden="1" x14ac:dyDescent="0.35">
      <c r="A1183" t="s">
        <v>63</v>
      </c>
      <c r="B1183" t="s">
        <v>55</v>
      </c>
      <c r="C1183">
        <v>2016</v>
      </c>
      <c r="D1183" s="1">
        <v>1010</v>
      </c>
      <c r="E1183">
        <v>845</v>
      </c>
      <c r="F1183">
        <v>60</v>
      </c>
      <c r="G1183">
        <v>0</v>
      </c>
      <c r="H1183">
        <v>0</v>
      </c>
      <c r="I1183">
        <v>0</v>
      </c>
      <c r="J1183">
        <v>25</v>
      </c>
      <c r="K1183">
        <v>75</v>
      </c>
      <c r="L1183">
        <v>0</v>
      </c>
      <c r="M1183">
        <v>0</v>
      </c>
      <c r="N1183">
        <v>0</v>
      </c>
      <c r="O1183">
        <v>0</v>
      </c>
      <c r="P1183">
        <v>0</v>
      </c>
      <c r="Q1183">
        <v>0</v>
      </c>
      <c r="R1183">
        <v>0</v>
      </c>
      <c r="S1183">
        <v>4</v>
      </c>
      <c r="T1183">
        <v>0</v>
      </c>
      <c r="U1183">
        <v>0</v>
      </c>
      <c r="V1183" t="s">
        <v>23</v>
      </c>
    </row>
    <row r="1184" spans="1:22" hidden="1" x14ac:dyDescent="0.35">
      <c r="A1184" t="s">
        <v>64</v>
      </c>
      <c r="B1184" t="s">
        <v>55</v>
      </c>
      <c r="C1184">
        <v>2016</v>
      </c>
      <c r="D1184" s="1">
        <v>1060</v>
      </c>
      <c r="E1184">
        <v>720</v>
      </c>
      <c r="F1184">
        <v>240</v>
      </c>
      <c r="G1184">
        <v>30</v>
      </c>
      <c r="H1184">
        <v>60</v>
      </c>
      <c r="I1184">
        <v>10</v>
      </c>
      <c r="J1184">
        <v>0</v>
      </c>
      <c r="K1184">
        <v>0</v>
      </c>
      <c r="L1184">
        <v>0</v>
      </c>
      <c r="M1184">
        <v>0</v>
      </c>
      <c r="N1184">
        <v>0</v>
      </c>
      <c r="O1184">
        <v>0</v>
      </c>
      <c r="P1184">
        <v>0</v>
      </c>
      <c r="Q1184">
        <v>0</v>
      </c>
      <c r="R1184">
        <v>0</v>
      </c>
      <c r="S1184">
        <v>0</v>
      </c>
      <c r="T1184">
        <v>0</v>
      </c>
      <c r="U1184">
        <v>0</v>
      </c>
      <c r="V1184" t="s">
        <v>23</v>
      </c>
    </row>
    <row r="1185" spans="1:22" hidden="1" x14ac:dyDescent="0.35">
      <c r="A1185" t="s">
        <v>65</v>
      </c>
      <c r="B1185" t="s">
        <v>55</v>
      </c>
      <c r="C1185">
        <v>2016</v>
      </c>
      <c r="D1185">
        <v>60</v>
      </c>
      <c r="E1185">
        <v>60</v>
      </c>
      <c r="F1185">
        <v>0</v>
      </c>
      <c r="G1185">
        <v>0</v>
      </c>
      <c r="H1185">
        <v>0</v>
      </c>
      <c r="I1185">
        <v>0</v>
      </c>
      <c r="J1185">
        <v>0</v>
      </c>
      <c r="K1185">
        <v>0</v>
      </c>
      <c r="L1185">
        <v>0</v>
      </c>
      <c r="M1185">
        <v>0</v>
      </c>
      <c r="N1185">
        <v>0</v>
      </c>
      <c r="O1185">
        <v>0</v>
      </c>
      <c r="P1185">
        <v>0</v>
      </c>
      <c r="Q1185">
        <v>0</v>
      </c>
      <c r="R1185">
        <v>0</v>
      </c>
      <c r="S1185">
        <v>0</v>
      </c>
      <c r="T1185">
        <v>0</v>
      </c>
      <c r="U1185">
        <v>0</v>
      </c>
      <c r="V1185" t="s">
        <v>23</v>
      </c>
    </row>
    <row r="1186" spans="1:22" hidden="1" x14ac:dyDescent="0.35">
      <c r="A1186" t="s">
        <v>66</v>
      </c>
      <c r="B1186" t="s">
        <v>55</v>
      </c>
      <c r="C1186">
        <v>2016</v>
      </c>
      <c r="D1186">
        <v>10</v>
      </c>
      <c r="E1186">
        <v>10</v>
      </c>
      <c r="F1186">
        <v>0</v>
      </c>
      <c r="G1186">
        <v>0</v>
      </c>
      <c r="H1186">
        <v>0</v>
      </c>
      <c r="I1186">
        <v>0</v>
      </c>
      <c r="J1186">
        <v>0</v>
      </c>
      <c r="K1186">
        <v>0</v>
      </c>
      <c r="L1186">
        <v>0</v>
      </c>
      <c r="M1186">
        <v>0</v>
      </c>
      <c r="N1186">
        <v>0</v>
      </c>
      <c r="O1186">
        <v>0</v>
      </c>
      <c r="P1186">
        <v>0</v>
      </c>
      <c r="Q1186">
        <v>0</v>
      </c>
      <c r="R1186">
        <v>0</v>
      </c>
      <c r="S1186">
        <v>0</v>
      </c>
      <c r="T1186">
        <v>0</v>
      </c>
      <c r="U1186">
        <v>0</v>
      </c>
      <c r="V1186" t="s">
        <v>23</v>
      </c>
    </row>
    <row r="1187" spans="1:22" hidden="1" x14ac:dyDescent="0.35">
      <c r="A1187" t="s">
        <v>68</v>
      </c>
      <c r="B1187" t="s">
        <v>55</v>
      </c>
      <c r="C1187">
        <v>2016</v>
      </c>
      <c r="D1187">
        <v>25</v>
      </c>
      <c r="E1187">
        <v>25</v>
      </c>
      <c r="F1187">
        <v>0</v>
      </c>
      <c r="G1187">
        <v>0</v>
      </c>
      <c r="H1187">
        <v>0</v>
      </c>
      <c r="I1187">
        <v>0</v>
      </c>
      <c r="J1187">
        <v>0</v>
      </c>
      <c r="K1187">
        <v>0</v>
      </c>
      <c r="L1187">
        <v>0</v>
      </c>
      <c r="M1187">
        <v>0</v>
      </c>
      <c r="N1187">
        <v>0</v>
      </c>
      <c r="O1187">
        <v>0</v>
      </c>
      <c r="P1187">
        <v>0</v>
      </c>
      <c r="Q1187">
        <v>0</v>
      </c>
      <c r="R1187">
        <v>0</v>
      </c>
      <c r="S1187">
        <v>0</v>
      </c>
      <c r="T1187">
        <v>0</v>
      </c>
      <c r="U1187">
        <v>0</v>
      </c>
      <c r="V1187" t="s">
        <v>23</v>
      </c>
    </row>
    <row r="1188" spans="1:22" hidden="1" x14ac:dyDescent="0.35">
      <c r="A1188" t="s">
        <v>69</v>
      </c>
      <c r="B1188" t="s">
        <v>55</v>
      </c>
      <c r="C1188">
        <v>2016</v>
      </c>
      <c r="D1188">
        <v>185</v>
      </c>
      <c r="E1188">
        <v>135</v>
      </c>
      <c r="F1188">
        <v>40</v>
      </c>
      <c r="G1188">
        <v>0</v>
      </c>
      <c r="H1188">
        <v>0</v>
      </c>
      <c r="I1188">
        <v>0</v>
      </c>
      <c r="J1188">
        <v>0</v>
      </c>
      <c r="K1188">
        <v>0</v>
      </c>
      <c r="L1188">
        <v>0</v>
      </c>
      <c r="M1188">
        <v>0</v>
      </c>
      <c r="N1188">
        <v>0</v>
      </c>
      <c r="O1188">
        <v>0</v>
      </c>
      <c r="P1188">
        <v>0</v>
      </c>
      <c r="Q1188">
        <v>10</v>
      </c>
      <c r="R1188">
        <v>0</v>
      </c>
      <c r="S1188">
        <v>0</v>
      </c>
      <c r="T1188">
        <v>0</v>
      </c>
      <c r="U1188">
        <v>0</v>
      </c>
      <c r="V1188" t="s">
        <v>23</v>
      </c>
    </row>
    <row r="1189" spans="1:22" hidden="1" x14ac:dyDescent="0.35">
      <c r="A1189" t="s">
        <v>70</v>
      </c>
      <c r="B1189" t="s">
        <v>55</v>
      </c>
      <c r="C1189">
        <v>2016</v>
      </c>
      <c r="D1189">
        <v>60</v>
      </c>
      <c r="E1189">
        <v>55</v>
      </c>
      <c r="F1189">
        <v>0</v>
      </c>
      <c r="G1189">
        <v>0</v>
      </c>
      <c r="H1189">
        <v>0</v>
      </c>
      <c r="I1189">
        <v>4</v>
      </c>
      <c r="J1189">
        <v>0</v>
      </c>
      <c r="K1189">
        <v>0</v>
      </c>
      <c r="L1189">
        <v>0</v>
      </c>
      <c r="M1189">
        <v>0</v>
      </c>
      <c r="N1189">
        <v>0</v>
      </c>
      <c r="O1189">
        <v>0</v>
      </c>
      <c r="P1189">
        <v>0</v>
      </c>
      <c r="Q1189">
        <v>0</v>
      </c>
      <c r="R1189">
        <v>0</v>
      </c>
      <c r="S1189">
        <v>0</v>
      </c>
      <c r="T1189">
        <v>0</v>
      </c>
      <c r="U1189">
        <v>0</v>
      </c>
      <c r="V1189" t="s">
        <v>23</v>
      </c>
    </row>
    <row r="1190" spans="1:22" hidden="1" x14ac:dyDescent="0.35">
      <c r="A1190" t="s">
        <v>71</v>
      </c>
      <c r="B1190" t="s">
        <v>55</v>
      </c>
      <c r="C1190">
        <v>2016</v>
      </c>
      <c r="D1190">
        <v>200</v>
      </c>
      <c r="E1190">
        <v>125</v>
      </c>
      <c r="F1190">
        <v>45</v>
      </c>
      <c r="G1190">
        <v>0</v>
      </c>
      <c r="H1190">
        <v>0</v>
      </c>
      <c r="I1190">
        <v>0</v>
      </c>
      <c r="J1190">
        <v>0</v>
      </c>
      <c r="K1190">
        <v>0</v>
      </c>
      <c r="L1190">
        <v>0</v>
      </c>
      <c r="M1190">
        <v>0</v>
      </c>
      <c r="N1190">
        <v>10</v>
      </c>
      <c r="O1190">
        <v>0</v>
      </c>
      <c r="P1190">
        <v>0</v>
      </c>
      <c r="Q1190">
        <v>0</v>
      </c>
      <c r="R1190">
        <v>0</v>
      </c>
      <c r="S1190">
        <v>10</v>
      </c>
      <c r="T1190">
        <v>15</v>
      </c>
      <c r="U1190">
        <v>0</v>
      </c>
      <c r="V1190" t="s">
        <v>23</v>
      </c>
    </row>
    <row r="1191" spans="1:22" hidden="1" x14ac:dyDescent="0.35">
      <c r="A1191" t="s">
        <v>72</v>
      </c>
      <c r="B1191" t="s">
        <v>55</v>
      </c>
      <c r="C1191">
        <v>2016</v>
      </c>
      <c r="D1191">
        <v>10</v>
      </c>
      <c r="E1191">
        <v>10</v>
      </c>
      <c r="F1191">
        <v>4</v>
      </c>
      <c r="G1191">
        <v>0</v>
      </c>
      <c r="H1191">
        <v>0</v>
      </c>
      <c r="I1191">
        <v>0</v>
      </c>
      <c r="J1191">
        <v>0</v>
      </c>
      <c r="K1191">
        <v>0</v>
      </c>
      <c r="L1191">
        <v>0</v>
      </c>
      <c r="M1191">
        <v>0</v>
      </c>
      <c r="N1191">
        <v>0</v>
      </c>
      <c r="O1191">
        <v>0</v>
      </c>
      <c r="P1191">
        <v>0</v>
      </c>
      <c r="Q1191">
        <v>0</v>
      </c>
      <c r="R1191">
        <v>0</v>
      </c>
      <c r="S1191">
        <v>0</v>
      </c>
      <c r="T1191">
        <v>0</v>
      </c>
      <c r="U1191">
        <v>0</v>
      </c>
      <c r="V1191" t="s">
        <v>23</v>
      </c>
    </row>
    <row r="1192" spans="1:22" hidden="1" x14ac:dyDescent="0.35">
      <c r="A1192" t="s">
        <v>22</v>
      </c>
      <c r="B1192" t="s">
        <v>56</v>
      </c>
      <c r="C1192">
        <v>2016</v>
      </c>
      <c r="D1192">
        <v>15</v>
      </c>
      <c r="E1192">
        <v>0</v>
      </c>
      <c r="F1192">
        <v>0</v>
      </c>
      <c r="G1192">
        <v>0</v>
      </c>
      <c r="H1192">
        <v>0</v>
      </c>
      <c r="I1192">
        <v>0</v>
      </c>
      <c r="J1192">
        <v>0</v>
      </c>
      <c r="K1192">
        <v>0</v>
      </c>
      <c r="L1192">
        <v>0</v>
      </c>
      <c r="M1192">
        <v>0</v>
      </c>
      <c r="N1192">
        <v>0</v>
      </c>
      <c r="O1192">
        <v>0</v>
      </c>
      <c r="P1192">
        <v>0</v>
      </c>
      <c r="Q1192">
        <v>15</v>
      </c>
      <c r="R1192">
        <v>0</v>
      </c>
      <c r="S1192">
        <v>0</v>
      </c>
      <c r="T1192">
        <v>0</v>
      </c>
      <c r="U1192">
        <v>0</v>
      </c>
      <c r="V1192" t="s">
        <v>23</v>
      </c>
    </row>
    <row r="1193" spans="1:22" hidden="1" x14ac:dyDescent="0.35">
      <c r="A1193" t="s">
        <v>28</v>
      </c>
      <c r="B1193" t="s">
        <v>56</v>
      </c>
      <c r="C1193">
        <v>2016</v>
      </c>
      <c r="D1193">
        <v>70</v>
      </c>
      <c r="E1193">
        <v>35</v>
      </c>
      <c r="F1193">
        <v>0</v>
      </c>
      <c r="G1193">
        <v>0</v>
      </c>
      <c r="H1193">
        <v>0</v>
      </c>
      <c r="I1193">
        <v>0</v>
      </c>
      <c r="J1193">
        <v>0</v>
      </c>
      <c r="K1193">
        <v>0</v>
      </c>
      <c r="L1193">
        <v>0</v>
      </c>
      <c r="M1193">
        <v>0</v>
      </c>
      <c r="N1193">
        <v>0</v>
      </c>
      <c r="O1193">
        <v>0</v>
      </c>
      <c r="P1193">
        <v>0</v>
      </c>
      <c r="Q1193">
        <v>0</v>
      </c>
      <c r="R1193">
        <v>0</v>
      </c>
      <c r="S1193">
        <v>0</v>
      </c>
      <c r="T1193">
        <v>35</v>
      </c>
      <c r="U1193">
        <v>0</v>
      </c>
      <c r="V1193" t="s">
        <v>23</v>
      </c>
    </row>
    <row r="1194" spans="1:22" hidden="1" x14ac:dyDescent="0.35">
      <c r="A1194" t="s">
        <v>30</v>
      </c>
      <c r="B1194" t="s">
        <v>56</v>
      </c>
      <c r="C1194">
        <v>2016</v>
      </c>
      <c r="D1194">
        <v>55</v>
      </c>
      <c r="E1194">
        <v>55</v>
      </c>
      <c r="F1194">
        <v>0</v>
      </c>
      <c r="G1194">
        <v>0</v>
      </c>
      <c r="H1194">
        <v>0</v>
      </c>
      <c r="I1194">
        <v>0</v>
      </c>
      <c r="J1194">
        <v>0</v>
      </c>
      <c r="K1194">
        <v>0</v>
      </c>
      <c r="L1194">
        <v>0</v>
      </c>
      <c r="M1194">
        <v>0</v>
      </c>
      <c r="N1194">
        <v>0</v>
      </c>
      <c r="O1194">
        <v>0</v>
      </c>
      <c r="P1194">
        <v>0</v>
      </c>
      <c r="Q1194">
        <v>0</v>
      </c>
      <c r="R1194">
        <v>0</v>
      </c>
      <c r="S1194">
        <v>0</v>
      </c>
      <c r="T1194">
        <v>0</v>
      </c>
      <c r="U1194">
        <v>0</v>
      </c>
      <c r="V1194" t="s">
        <v>23</v>
      </c>
    </row>
    <row r="1195" spans="1:22" hidden="1" x14ac:dyDescent="0.35">
      <c r="A1195" t="s">
        <v>32</v>
      </c>
      <c r="B1195" t="s">
        <v>56</v>
      </c>
      <c r="C1195">
        <v>2016</v>
      </c>
      <c r="D1195">
        <v>10</v>
      </c>
      <c r="E1195">
        <v>10</v>
      </c>
      <c r="F1195">
        <v>0</v>
      </c>
      <c r="G1195">
        <v>0</v>
      </c>
      <c r="H1195">
        <v>0</v>
      </c>
      <c r="I1195">
        <v>0</v>
      </c>
      <c r="J1195">
        <v>0</v>
      </c>
      <c r="K1195">
        <v>0</v>
      </c>
      <c r="L1195">
        <v>0</v>
      </c>
      <c r="M1195">
        <v>0</v>
      </c>
      <c r="N1195">
        <v>0</v>
      </c>
      <c r="O1195">
        <v>0</v>
      </c>
      <c r="P1195">
        <v>0</v>
      </c>
      <c r="Q1195">
        <v>0</v>
      </c>
      <c r="R1195">
        <v>0</v>
      </c>
      <c r="S1195">
        <v>0</v>
      </c>
      <c r="T1195">
        <v>0</v>
      </c>
      <c r="U1195">
        <v>0</v>
      </c>
      <c r="V1195" t="s">
        <v>23</v>
      </c>
    </row>
    <row r="1196" spans="1:22" hidden="1" x14ac:dyDescent="0.35">
      <c r="A1196" t="s">
        <v>33</v>
      </c>
      <c r="B1196" t="s">
        <v>56</v>
      </c>
      <c r="C1196">
        <v>2016</v>
      </c>
      <c r="D1196">
        <v>510</v>
      </c>
      <c r="E1196">
        <v>270</v>
      </c>
      <c r="F1196">
        <v>100</v>
      </c>
      <c r="G1196">
        <v>20</v>
      </c>
      <c r="H1196">
        <v>25</v>
      </c>
      <c r="I1196">
        <v>0</v>
      </c>
      <c r="J1196">
        <v>45</v>
      </c>
      <c r="K1196">
        <v>25</v>
      </c>
      <c r="L1196">
        <v>0</v>
      </c>
      <c r="M1196">
        <v>0</v>
      </c>
      <c r="N1196">
        <v>0</v>
      </c>
      <c r="O1196">
        <v>20</v>
      </c>
      <c r="P1196">
        <v>0</v>
      </c>
      <c r="Q1196">
        <v>0</v>
      </c>
      <c r="R1196">
        <v>0</v>
      </c>
      <c r="S1196">
        <v>0</v>
      </c>
      <c r="T1196">
        <v>0</v>
      </c>
      <c r="U1196">
        <v>0</v>
      </c>
      <c r="V1196" t="s">
        <v>23</v>
      </c>
    </row>
    <row r="1197" spans="1:22" hidden="1" x14ac:dyDescent="0.35">
      <c r="A1197" t="s">
        <v>75</v>
      </c>
      <c r="B1197" t="s">
        <v>56</v>
      </c>
      <c r="C1197">
        <v>2016</v>
      </c>
      <c r="D1197">
        <v>15</v>
      </c>
      <c r="E1197">
        <v>15</v>
      </c>
      <c r="F1197">
        <v>0</v>
      </c>
      <c r="G1197">
        <v>0</v>
      </c>
      <c r="H1197">
        <v>0</v>
      </c>
      <c r="I1197">
        <v>0</v>
      </c>
      <c r="J1197">
        <v>0</v>
      </c>
      <c r="K1197">
        <v>0</v>
      </c>
      <c r="L1197">
        <v>0</v>
      </c>
      <c r="M1197">
        <v>0</v>
      </c>
      <c r="N1197">
        <v>0</v>
      </c>
      <c r="O1197">
        <v>0</v>
      </c>
      <c r="P1197">
        <v>0</v>
      </c>
      <c r="Q1197">
        <v>0</v>
      </c>
      <c r="R1197">
        <v>0</v>
      </c>
      <c r="S1197">
        <v>0</v>
      </c>
      <c r="T1197">
        <v>0</v>
      </c>
      <c r="U1197">
        <v>0</v>
      </c>
      <c r="V1197" t="s">
        <v>23</v>
      </c>
    </row>
    <row r="1198" spans="1:22" hidden="1" x14ac:dyDescent="0.35">
      <c r="A1198" t="s">
        <v>36</v>
      </c>
      <c r="B1198" t="s">
        <v>56</v>
      </c>
      <c r="C1198">
        <v>2016</v>
      </c>
      <c r="D1198" s="1">
        <v>2035</v>
      </c>
      <c r="E1198" s="1">
        <v>1675</v>
      </c>
      <c r="F1198">
        <v>185</v>
      </c>
      <c r="G1198">
        <v>55</v>
      </c>
      <c r="H1198">
        <v>40</v>
      </c>
      <c r="I1198">
        <v>0</v>
      </c>
      <c r="J1198">
        <v>0</v>
      </c>
      <c r="K1198">
        <v>25</v>
      </c>
      <c r="L1198">
        <v>0</v>
      </c>
      <c r="M1198">
        <v>0</v>
      </c>
      <c r="N1198">
        <v>0</v>
      </c>
      <c r="O1198">
        <v>0</v>
      </c>
      <c r="P1198">
        <v>15</v>
      </c>
      <c r="Q1198">
        <v>15</v>
      </c>
      <c r="R1198">
        <v>0</v>
      </c>
      <c r="S1198">
        <v>0</v>
      </c>
      <c r="T1198">
        <v>30</v>
      </c>
      <c r="U1198">
        <v>0</v>
      </c>
      <c r="V1198" t="s">
        <v>23</v>
      </c>
    </row>
    <row r="1199" spans="1:22" hidden="1" x14ac:dyDescent="0.35">
      <c r="A1199" t="s">
        <v>41</v>
      </c>
      <c r="B1199" t="s">
        <v>56</v>
      </c>
      <c r="C1199">
        <v>2016</v>
      </c>
      <c r="D1199">
        <v>10</v>
      </c>
      <c r="E1199">
        <v>10</v>
      </c>
      <c r="F1199">
        <v>0</v>
      </c>
      <c r="G1199">
        <v>0</v>
      </c>
      <c r="H1199">
        <v>0</v>
      </c>
      <c r="I1199">
        <v>0</v>
      </c>
      <c r="J1199">
        <v>0</v>
      </c>
      <c r="K1199">
        <v>0</v>
      </c>
      <c r="L1199">
        <v>0</v>
      </c>
      <c r="M1199">
        <v>0</v>
      </c>
      <c r="N1199">
        <v>0</v>
      </c>
      <c r="O1199">
        <v>0</v>
      </c>
      <c r="P1199">
        <v>0</v>
      </c>
      <c r="Q1199">
        <v>0</v>
      </c>
      <c r="R1199">
        <v>0</v>
      </c>
      <c r="S1199">
        <v>0</v>
      </c>
      <c r="T1199">
        <v>0</v>
      </c>
      <c r="U1199">
        <v>0</v>
      </c>
      <c r="V1199" t="s">
        <v>23</v>
      </c>
    </row>
    <row r="1200" spans="1:22" hidden="1" x14ac:dyDescent="0.35">
      <c r="A1200" t="s">
        <v>42</v>
      </c>
      <c r="B1200" t="s">
        <v>56</v>
      </c>
      <c r="C1200">
        <v>2016</v>
      </c>
      <c r="D1200">
        <v>40</v>
      </c>
      <c r="E1200">
        <v>40</v>
      </c>
      <c r="F1200">
        <v>0</v>
      </c>
      <c r="G1200">
        <v>0</v>
      </c>
      <c r="H1200">
        <v>0</v>
      </c>
      <c r="I1200">
        <v>0</v>
      </c>
      <c r="J1200">
        <v>0</v>
      </c>
      <c r="K1200">
        <v>0</v>
      </c>
      <c r="L1200">
        <v>0</v>
      </c>
      <c r="M1200">
        <v>0</v>
      </c>
      <c r="N1200">
        <v>0</v>
      </c>
      <c r="O1200">
        <v>0</v>
      </c>
      <c r="P1200">
        <v>0</v>
      </c>
      <c r="Q1200">
        <v>0</v>
      </c>
      <c r="R1200">
        <v>0</v>
      </c>
      <c r="S1200">
        <v>0</v>
      </c>
      <c r="T1200">
        <v>0</v>
      </c>
      <c r="U1200">
        <v>0</v>
      </c>
      <c r="V1200" t="s">
        <v>23</v>
      </c>
    </row>
    <row r="1201" spans="1:22" hidden="1" x14ac:dyDescent="0.35">
      <c r="A1201" t="s">
        <v>45</v>
      </c>
      <c r="B1201" t="s">
        <v>56</v>
      </c>
      <c r="C1201">
        <v>2016</v>
      </c>
      <c r="D1201">
        <v>520</v>
      </c>
      <c r="E1201">
        <v>385</v>
      </c>
      <c r="F1201">
        <v>30</v>
      </c>
      <c r="G1201">
        <v>0</v>
      </c>
      <c r="H1201">
        <v>15</v>
      </c>
      <c r="I1201">
        <v>0</v>
      </c>
      <c r="J1201">
        <v>0</v>
      </c>
      <c r="K1201">
        <v>25</v>
      </c>
      <c r="L1201">
        <v>0</v>
      </c>
      <c r="M1201">
        <v>0</v>
      </c>
      <c r="N1201">
        <v>0</v>
      </c>
      <c r="O1201">
        <v>0</v>
      </c>
      <c r="P1201">
        <v>20</v>
      </c>
      <c r="Q1201">
        <v>0</v>
      </c>
      <c r="R1201">
        <v>0</v>
      </c>
      <c r="S1201">
        <v>0</v>
      </c>
      <c r="T1201">
        <v>45</v>
      </c>
      <c r="U1201">
        <v>0</v>
      </c>
      <c r="V1201" t="s">
        <v>23</v>
      </c>
    </row>
    <row r="1202" spans="1:22" hidden="1" x14ac:dyDescent="0.35">
      <c r="A1202" t="s">
        <v>46</v>
      </c>
      <c r="B1202" t="s">
        <v>56</v>
      </c>
      <c r="C1202">
        <v>2016</v>
      </c>
      <c r="D1202">
        <v>10</v>
      </c>
      <c r="E1202">
        <v>10</v>
      </c>
      <c r="F1202">
        <v>0</v>
      </c>
      <c r="G1202">
        <v>0</v>
      </c>
      <c r="H1202">
        <v>0</v>
      </c>
      <c r="I1202">
        <v>0</v>
      </c>
      <c r="J1202">
        <v>0</v>
      </c>
      <c r="K1202">
        <v>0</v>
      </c>
      <c r="L1202">
        <v>0</v>
      </c>
      <c r="M1202">
        <v>0</v>
      </c>
      <c r="N1202">
        <v>0</v>
      </c>
      <c r="O1202">
        <v>0</v>
      </c>
      <c r="P1202">
        <v>0</v>
      </c>
      <c r="Q1202">
        <v>0</v>
      </c>
      <c r="R1202">
        <v>0</v>
      </c>
      <c r="S1202">
        <v>0</v>
      </c>
      <c r="T1202">
        <v>0</v>
      </c>
      <c r="U1202">
        <v>0</v>
      </c>
      <c r="V1202" t="s">
        <v>23</v>
      </c>
    </row>
    <row r="1203" spans="1:22" hidden="1" x14ac:dyDescent="0.35">
      <c r="A1203" t="s">
        <v>74</v>
      </c>
      <c r="B1203" t="s">
        <v>56</v>
      </c>
      <c r="C1203">
        <v>2016</v>
      </c>
      <c r="D1203">
        <v>20</v>
      </c>
      <c r="E1203">
        <v>20</v>
      </c>
      <c r="F1203">
        <v>0</v>
      </c>
      <c r="G1203">
        <v>0</v>
      </c>
      <c r="H1203">
        <v>0</v>
      </c>
      <c r="I1203">
        <v>0</v>
      </c>
      <c r="J1203">
        <v>0</v>
      </c>
      <c r="K1203">
        <v>0</v>
      </c>
      <c r="L1203">
        <v>0</v>
      </c>
      <c r="M1203">
        <v>0</v>
      </c>
      <c r="N1203">
        <v>0</v>
      </c>
      <c r="O1203">
        <v>0</v>
      </c>
      <c r="P1203">
        <v>0</v>
      </c>
      <c r="Q1203">
        <v>0</v>
      </c>
      <c r="R1203">
        <v>0</v>
      </c>
      <c r="S1203">
        <v>0</v>
      </c>
      <c r="T1203">
        <v>0</v>
      </c>
      <c r="U1203">
        <v>0</v>
      </c>
      <c r="V1203" t="s">
        <v>23</v>
      </c>
    </row>
    <row r="1204" spans="1:22" hidden="1" x14ac:dyDescent="0.35">
      <c r="A1204" t="s">
        <v>47</v>
      </c>
      <c r="B1204" t="s">
        <v>56</v>
      </c>
      <c r="C1204">
        <v>2016</v>
      </c>
      <c r="D1204">
        <v>355</v>
      </c>
      <c r="E1204">
        <v>250</v>
      </c>
      <c r="F1204">
        <v>30</v>
      </c>
      <c r="G1204">
        <v>10</v>
      </c>
      <c r="H1204">
        <v>0</v>
      </c>
      <c r="I1204">
        <v>0</v>
      </c>
      <c r="J1204">
        <v>0</v>
      </c>
      <c r="K1204">
        <v>4</v>
      </c>
      <c r="L1204">
        <v>0</v>
      </c>
      <c r="M1204">
        <v>0</v>
      </c>
      <c r="N1204">
        <v>0</v>
      </c>
      <c r="O1204">
        <v>0</v>
      </c>
      <c r="P1204">
        <v>10</v>
      </c>
      <c r="Q1204">
        <v>20</v>
      </c>
      <c r="R1204">
        <v>0</v>
      </c>
      <c r="S1204">
        <v>0</v>
      </c>
      <c r="T1204">
        <v>35</v>
      </c>
      <c r="U1204">
        <v>0</v>
      </c>
      <c r="V1204" t="s">
        <v>23</v>
      </c>
    </row>
    <row r="1205" spans="1:22" hidden="1" x14ac:dyDescent="0.35">
      <c r="A1205" t="s">
        <v>48</v>
      </c>
      <c r="B1205" t="s">
        <v>56</v>
      </c>
      <c r="C1205">
        <v>2016</v>
      </c>
      <c r="D1205">
        <v>4</v>
      </c>
      <c r="E1205">
        <v>0</v>
      </c>
      <c r="F1205">
        <v>0</v>
      </c>
      <c r="G1205">
        <v>4</v>
      </c>
      <c r="H1205">
        <v>0</v>
      </c>
      <c r="I1205">
        <v>0</v>
      </c>
      <c r="J1205">
        <v>0</v>
      </c>
      <c r="K1205">
        <v>0</v>
      </c>
      <c r="L1205">
        <v>0</v>
      </c>
      <c r="M1205">
        <v>0</v>
      </c>
      <c r="N1205">
        <v>0</v>
      </c>
      <c r="O1205">
        <v>0</v>
      </c>
      <c r="P1205">
        <v>0</v>
      </c>
      <c r="Q1205">
        <v>0</v>
      </c>
      <c r="R1205">
        <v>0</v>
      </c>
      <c r="S1205">
        <v>0</v>
      </c>
      <c r="T1205">
        <v>0</v>
      </c>
      <c r="U1205">
        <v>0</v>
      </c>
      <c r="V1205" t="s">
        <v>23</v>
      </c>
    </row>
    <row r="1206" spans="1:22" hidden="1" x14ac:dyDescent="0.35">
      <c r="A1206" t="s">
        <v>50</v>
      </c>
      <c r="B1206" t="s">
        <v>56</v>
      </c>
      <c r="C1206">
        <v>2016</v>
      </c>
      <c r="D1206">
        <v>170</v>
      </c>
      <c r="E1206">
        <v>165</v>
      </c>
      <c r="F1206">
        <v>10</v>
      </c>
      <c r="G1206">
        <v>0</v>
      </c>
      <c r="H1206">
        <v>0</v>
      </c>
      <c r="I1206">
        <v>0</v>
      </c>
      <c r="J1206">
        <v>0</v>
      </c>
      <c r="K1206">
        <v>0</v>
      </c>
      <c r="L1206">
        <v>0</v>
      </c>
      <c r="M1206">
        <v>0</v>
      </c>
      <c r="N1206">
        <v>0</v>
      </c>
      <c r="O1206">
        <v>0</v>
      </c>
      <c r="P1206">
        <v>0</v>
      </c>
      <c r="Q1206">
        <v>0</v>
      </c>
      <c r="R1206">
        <v>0</v>
      </c>
      <c r="S1206">
        <v>0</v>
      </c>
      <c r="T1206">
        <v>0</v>
      </c>
      <c r="U1206">
        <v>0</v>
      </c>
      <c r="V1206" t="s">
        <v>23</v>
      </c>
    </row>
    <row r="1207" spans="1:22" hidden="1" x14ac:dyDescent="0.35">
      <c r="A1207" t="s">
        <v>51</v>
      </c>
      <c r="B1207" t="s">
        <v>56</v>
      </c>
      <c r="C1207">
        <v>2016</v>
      </c>
      <c r="D1207">
        <v>195</v>
      </c>
      <c r="E1207">
        <v>135</v>
      </c>
      <c r="F1207">
        <v>30</v>
      </c>
      <c r="G1207">
        <v>0</v>
      </c>
      <c r="H1207">
        <v>0</v>
      </c>
      <c r="I1207">
        <v>0</v>
      </c>
      <c r="J1207">
        <v>0</v>
      </c>
      <c r="K1207">
        <v>10</v>
      </c>
      <c r="L1207">
        <v>0</v>
      </c>
      <c r="M1207">
        <v>0</v>
      </c>
      <c r="N1207">
        <v>0</v>
      </c>
      <c r="O1207">
        <v>0</v>
      </c>
      <c r="P1207">
        <v>20</v>
      </c>
      <c r="Q1207">
        <v>0</v>
      </c>
      <c r="R1207">
        <v>0</v>
      </c>
      <c r="S1207">
        <v>0</v>
      </c>
      <c r="T1207">
        <v>0</v>
      </c>
      <c r="U1207">
        <v>0</v>
      </c>
      <c r="V1207" t="s">
        <v>23</v>
      </c>
    </row>
    <row r="1208" spans="1:22" hidden="1" x14ac:dyDescent="0.35">
      <c r="A1208" t="s">
        <v>52</v>
      </c>
      <c r="B1208" t="s">
        <v>56</v>
      </c>
      <c r="C1208">
        <v>2016</v>
      </c>
      <c r="D1208">
        <v>40</v>
      </c>
      <c r="E1208">
        <v>15</v>
      </c>
      <c r="F1208">
        <v>10</v>
      </c>
      <c r="G1208">
        <v>0</v>
      </c>
      <c r="H1208">
        <v>0</v>
      </c>
      <c r="I1208">
        <v>0</v>
      </c>
      <c r="J1208">
        <v>0</v>
      </c>
      <c r="K1208">
        <v>0</v>
      </c>
      <c r="L1208">
        <v>0</v>
      </c>
      <c r="M1208">
        <v>0</v>
      </c>
      <c r="N1208">
        <v>0</v>
      </c>
      <c r="O1208">
        <v>0</v>
      </c>
      <c r="P1208">
        <v>15</v>
      </c>
      <c r="Q1208">
        <v>0</v>
      </c>
      <c r="R1208">
        <v>0</v>
      </c>
      <c r="S1208">
        <v>0</v>
      </c>
      <c r="T1208">
        <v>0</v>
      </c>
      <c r="U1208">
        <v>0</v>
      </c>
      <c r="V1208" t="s">
        <v>23</v>
      </c>
    </row>
    <row r="1209" spans="1:22" hidden="1" x14ac:dyDescent="0.35">
      <c r="A1209" t="s">
        <v>53</v>
      </c>
      <c r="B1209" t="s">
        <v>56</v>
      </c>
      <c r="C1209">
        <v>2016</v>
      </c>
      <c r="D1209">
        <v>20</v>
      </c>
      <c r="E1209">
        <v>10</v>
      </c>
      <c r="F1209">
        <v>0</v>
      </c>
      <c r="G1209">
        <v>0</v>
      </c>
      <c r="H1209">
        <v>0</v>
      </c>
      <c r="I1209">
        <v>0</v>
      </c>
      <c r="J1209">
        <v>0</v>
      </c>
      <c r="K1209">
        <v>0</v>
      </c>
      <c r="L1209">
        <v>0</v>
      </c>
      <c r="M1209">
        <v>0</v>
      </c>
      <c r="N1209">
        <v>0</v>
      </c>
      <c r="O1209">
        <v>0</v>
      </c>
      <c r="P1209">
        <v>10</v>
      </c>
      <c r="Q1209">
        <v>0</v>
      </c>
      <c r="R1209">
        <v>0</v>
      </c>
      <c r="S1209">
        <v>0</v>
      </c>
      <c r="T1209">
        <v>0</v>
      </c>
      <c r="U1209">
        <v>0</v>
      </c>
      <c r="V1209" t="s">
        <v>23</v>
      </c>
    </row>
    <row r="1210" spans="1:22" hidden="1" x14ac:dyDescent="0.35">
      <c r="A1210" t="s">
        <v>54</v>
      </c>
      <c r="B1210" t="s">
        <v>56</v>
      </c>
      <c r="C1210">
        <v>2016</v>
      </c>
      <c r="D1210" s="1">
        <v>8980</v>
      </c>
      <c r="E1210" s="1">
        <v>7585</v>
      </c>
      <c r="F1210">
        <v>850</v>
      </c>
      <c r="G1210">
        <v>225</v>
      </c>
      <c r="H1210">
        <v>65</v>
      </c>
      <c r="I1210">
        <v>15</v>
      </c>
      <c r="J1210">
        <v>0</v>
      </c>
      <c r="K1210">
        <v>145</v>
      </c>
      <c r="L1210">
        <v>0</v>
      </c>
      <c r="M1210">
        <v>0</v>
      </c>
      <c r="N1210">
        <v>15</v>
      </c>
      <c r="O1210">
        <v>0</v>
      </c>
      <c r="P1210">
        <v>20</v>
      </c>
      <c r="Q1210">
        <v>15</v>
      </c>
      <c r="R1210">
        <v>0</v>
      </c>
      <c r="S1210">
        <v>20</v>
      </c>
      <c r="T1210">
        <v>30</v>
      </c>
      <c r="U1210">
        <v>0</v>
      </c>
      <c r="V1210" t="s">
        <v>23</v>
      </c>
    </row>
    <row r="1211" spans="1:22" hidden="1" x14ac:dyDescent="0.35">
      <c r="A1211" t="s">
        <v>55</v>
      </c>
      <c r="B1211" t="s">
        <v>56</v>
      </c>
      <c r="C1211">
        <v>2016</v>
      </c>
      <c r="D1211">
        <v>4</v>
      </c>
      <c r="E1211">
        <v>0</v>
      </c>
      <c r="F1211">
        <v>4</v>
      </c>
      <c r="G1211">
        <v>0</v>
      </c>
      <c r="H1211">
        <v>0</v>
      </c>
      <c r="I1211">
        <v>0</v>
      </c>
      <c r="J1211">
        <v>0</v>
      </c>
      <c r="K1211">
        <v>0</v>
      </c>
      <c r="L1211">
        <v>0</v>
      </c>
      <c r="M1211">
        <v>0</v>
      </c>
      <c r="N1211">
        <v>0</v>
      </c>
      <c r="O1211">
        <v>0</v>
      </c>
      <c r="P1211">
        <v>0</v>
      </c>
      <c r="Q1211">
        <v>0</v>
      </c>
      <c r="R1211">
        <v>0</v>
      </c>
      <c r="S1211">
        <v>0</v>
      </c>
      <c r="T1211">
        <v>0</v>
      </c>
      <c r="U1211">
        <v>0</v>
      </c>
      <c r="V1211" t="s">
        <v>23</v>
      </c>
    </row>
    <row r="1212" spans="1:22" hidden="1" x14ac:dyDescent="0.35">
      <c r="A1212" t="s">
        <v>56</v>
      </c>
      <c r="B1212" t="s">
        <v>56</v>
      </c>
      <c r="C1212">
        <v>2016</v>
      </c>
      <c r="D1212" s="1">
        <v>189245</v>
      </c>
      <c r="E1212" s="1">
        <v>126830</v>
      </c>
      <c r="F1212" s="1">
        <v>18455</v>
      </c>
      <c r="G1212" s="1">
        <v>3805</v>
      </c>
      <c r="H1212" s="1">
        <v>2550</v>
      </c>
      <c r="I1212">
        <v>450</v>
      </c>
      <c r="J1212">
        <v>415</v>
      </c>
      <c r="K1212" s="1">
        <v>6665</v>
      </c>
      <c r="L1212">
        <v>25</v>
      </c>
      <c r="M1212">
        <v>0</v>
      </c>
      <c r="N1212">
        <v>20</v>
      </c>
      <c r="O1212">
        <v>25</v>
      </c>
      <c r="P1212" s="1">
        <v>7945</v>
      </c>
      <c r="Q1212" s="1">
        <v>8835</v>
      </c>
      <c r="R1212">
        <v>175</v>
      </c>
      <c r="S1212" s="1">
        <v>1050</v>
      </c>
      <c r="T1212" s="1">
        <v>1050</v>
      </c>
      <c r="U1212" s="1">
        <v>10945</v>
      </c>
      <c r="V1212" t="s">
        <v>23</v>
      </c>
    </row>
    <row r="1213" spans="1:22" hidden="1" x14ac:dyDescent="0.35">
      <c r="A1213" t="s">
        <v>57</v>
      </c>
      <c r="B1213" t="s">
        <v>56</v>
      </c>
      <c r="C1213">
        <v>2016</v>
      </c>
      <c r="D1213">
        <v>70</v>
      </c>
      <c r="E1213">
        <v>60</v>
      </c>
      <c r="F1213">
        <v>0</v>
      </c>
      <c r="G1213">
        <v>0</v>
      </c>
      <c r="H1213">
        <v>0</v>
      </c>
      <c r="I1213">
        <v>0</v>
      </c>
      <c r="J1213">
        <v>0</v>
      </c>
      <c r="K1213">
        <v>0</v>
      </c>
      <c r="L1213">
        <v>0</v>
      </c>
      <c r="M1213">
        <v>0</v>
      </c>
      <c r="N1213">
        <v>0</v>
      </c>
      <c r="O1213">
        <v>0</v>
      </c>
      <c r="P1213">
        <v>15</v>
      </c>
      <c r="Q1213">
        <v>0</v>
      </c>
      <c r="R1213">
        <v>0</v>
      </c>
      <c r="S1213">
        <v>0</v>
      </c>
      <c r="T1213">
        <v>0</v>
      </c>
      <c r="U1213">
        <v>0</v>
      </c>
      <c r="V1213" t="s">
        <v>23</v>
      </c>
    </row>
    <row r="1214" spans="1:22" hidden="1" x14ac:dyDescent="0.35">
      <c r="A1214" t="s">
        <v>58</v>
      </c>
      <c r="B1214" t="s">
        <v>56</v>
      </c>
      <c r="C1214">
        <v>2016</v>
      </c>
      <c r="D1214">
        <v>65</v>
      </c>
      <c r="E1214">
        <v>40</v>
      </c>
      <c r="F1214">
        <v>25</v>
      </c>
      <c r="G1214">
        <v>0</v>
      </c>
      <c r="H1214">
        <v>0</v>
      </c>
      <c r="I1214">
        <v>0</v>
      </c>
      <c r="J1214">
        <v>0</v>
      </c>
      <c r="K1214">
        <v>0</v>
      </c>
      <c r="L1214">
        <v>0</v>
      </c>
      <c r="M1214">
        <v>0</v>
      </c>
      <c r="N1214">
        <v>0</v>
      </c>
      <c r="O1214">
        <v>0</v>
      </c>
      <c r="P1214">
        <v>0</v>
      </c>
      <c r="Q1214">
        <v>0</v>
      </c>
      <c r="R1214">
        <v>0</v>
      </c>
      <c r="S1214">
        <v>0</v>
      </c>
      <c r="T1214">
        <v>0</v>
      </c>
      <c r="U1214">
        <v>0</v>
      </c>
      <c r="V1214" t="s">
        <v>23</v>
      </c>
    </row>
    <row r="1215" spans="1:22" hidden="1" x14ac:dyDescent="0.35">
      <c r="A1215" t="s">
        <v>59</v>
      </c>
      <c r="B1215" t="s">
        <v>56</v>
      </c>
      <c r="C1215">
        <v>2016</v>
      </c>
      <c r="D1215">
        <v>10</v>
      </c>
      <c r="E1215">
        <v>10</v>
      </c>
      <c r="F1215">
        <v>0</v>
      </c>
      <c r="G1215">
        <v>0</v>
      </c>
      <c r="H1215">
        <v>0</v>
      </c>
      <c r="I1215">
        <v>0</v>
      </c>
      <c r="J1215">
        <v>0</v>
      </c>
      <c r="K1215">
        <v>0</v>
      </c>
      <c r="L1215">
        <v>0</v>
      </c>
      <c r="M1215">
        <v>0</v>
      </c>
      <c r="N1215">
        <v>0</v>
      </c>
      <c r="O1215">
        <v>0</v>
      </c>
      <c r="P1215">
        <v>0</v>
      </c>
      <c r="Q1215">
        <v>0</v>
      </c>
      <c r="R1215">
        <v>0</v>
      </c>
      <c r="S1215">
        <v>0</v>
      </c>
      <c r="T1215">
        <v>0</v>
      </c>
      <c r="U1215">
        <v>0</v>
      </c>
      <c r="V1215" t="s">
        <v>23</v>
      </c>
    </row>
    <row r="1216" spans="1:22" hidden="1" x14ac:dyDescent="0.35">
      <c r="A1216" t="s">
        <v>62</v>
      </c>
      <c r="B1216" t="s">
        <v>56</v>
      </c>
      <c r="C1216">
        <v>2016</v>
      </c>
      <c r="D1216">
        <v>10</v>
      </c>
      <c r="E1216">
        <v>0</v>
      </c>
      <c r="F1216">
        <v>0</v>
      </c>
      <c r="G1216">
        <v>10</v>
      </c>
      <c r="H1216">
        <v>0</v>
      </c>
      <c r="I1216">
        <v>0</v>
      </c>
      <c r="J1216">
        <v>0</v>
      </c>
      <c r="K1216">
        <v>0</v>
      </c>
      <c r="L1216">
        <v>0</v>
      </c>
      <c r="M1216">
        <v>0</v>
      </c>
      <c r="N1216">
        <v>0</v>
      </c>
      <c r="O1216">
        <v>0</v>
      </c>
      <c r="P1216">
        <v>0</v>
      </c>
      <c r="Q1216">
        <v>0</v>
      </c>
      <c r="R1216">
        <v>0</v>
      </c>
      <c r="S1216">
        <v>0</v>
      </c>
      <c r="T1216">
        <v>0</v>
      </c>
      <c r="U1216">
        <v>0</v>
      </c>
      <c r="V1216" t="s">
        <v>23</v>
      </c>
    </row>
    <row r="1217" spans="1:22" hidden="1" x14ac:dyDescent="0.35">
      <c r="A1217" t="s">
        <v>64</v>
      </c>
      <c r="B1217" t="s">
        <v>56</v>
      </c>
      <c r="C1217">
        <v>2016</v>
      </c>
      <c r="D1217">
        <v>10</v>
      </c>
      <c r="E1217">
        <v>10</v>
      </c>
      <c r="F1217">
        <v>0</v>
      </c>
      <c r="G1217">
        <v>0</v>
      </c>
      <c r="H1217">
        <v>0</v>
      </c>
      <c r="I1217">
        <v>0</v>
      </c>
      <c r="J1217">
        <v>0</v>
      </c>
      <c r="K1217">
        <v>0</v>
      </c>
      <c r="L1217">
        <v>0</v>
      </c>
      <c r="M1217">
        <v>0</v>
      </c>
      <c r="N1217">
        <v>0</v>
      </c>
      <c r="O1217">
        <v>0</v>
      </c>
      <c r="P1217">
        <v>0</v>
      </c>
      <c r="Q1217">
        <v>0</v>
      </c>
      <c r="R1217">
        <v>0</v>
      </c>
      <c r="S1217">
        <v>0</v>
      </c>
      <c r="T1217">
        <v>0</v>
      </c>
      <c r="U1217">
        <v>0</v>
      </c>
      <c r="V1217" t="s">
        <v>23</v>
      </c>
    </row>
    <row r="1218" spans="1:22" hidden="1" x14ac:dyDescent="0.35">
      <c r="A1218" t="s">
        <v>68</v>
      </c>
      <c r="B1218" t="s">
        <v>56</v>
      </c>
      <c r="C1218">
        <v>2016</v>
      </c>
      <c r="D1218">
        <v>75</v>
      </c>
      <c r="E1218">
        <v>45</v>
      </c>
      <c r="F1218">
        <v>4</v>
      </c>
      <c r="G1218">
        <v>0</v>
      </c>
      <c r="H1218">
        <v>0</v>
      </c>
      <c r="I1218">
        <v>0</v>
      </c>
      <c r="J1218">
        <v>0</v>
      </c>
      <c r="K1218">
        <v>0</v>
      </c>
      <c r="L1218">
        <v>0</v>
      </c>
      <c r="M1218">
        <v>0</v>
      </c>
      <c r="N1218">
        <v>0</v>
      </c>
      <c r="O1218">
        <v>0</v>
      </c>
      <c r="P1218">
        <v>0</v>
      </c>
      <c r="Q1218">
        <v>25</v>
      </c>
      <c r="R1218">
        <v>0</v>
      </c>
      <c r="S1218">
        <v>0</v>
      </c>
      <c r="T1218">
        <v>0</v>
      </c>
      <c r="U1218">
        <v>0</v>
      </c>
      <c r="V1218" t="s">
        <v>23</v>
      </c>
    </row>
    <row r="1219" spans="1:22" hidden="1" x14ac:dyDescent="0.35">
      <c r="A1219" t="s">
        <v>70</v>
      </c>
      <c r="B1219" t="s">
        <v>56</v>
      </c>
      <c r="C1219">
        <v>2016</v>
      </c>
      <c r="D1219" s="1">
        <v>12835</v>
      </c>
      <c r="E1219" s="1">
        <v>9325</v>
      </c>
      <c r="F1219" s="1">
        <v>1570</v>
      </c>
      <c r="G1219">
        <v>640</v>
      </c>
      <c r="H1219">
        <v>185</v>
      </c>
      <c r="I1219">
        <v>280</v>
      </c>
      <c r="J1219">
        <v>30</v>
      </c>
      <c r="K1219">
        <v>620</v>
      </c>
      <c r="L1219">
        <v>0</v>
      </c>
      <c r="M1219">
        <v>0</v>
      </c>
      <c r="N1219">
        <v>25</v>
      </c>
      <c r="O1219">
        <v>10</v>
      </c>
      <c r="P1219">
        <v>0</v>
      </c>
      <c r="Q1219">
        <v>15</v>
      </c>
      <c r="R1219">
        <v>0</v>
      </c>
      <c r="S1219">
        <v>70</v>
      </c>
      <c r="T1219">
        <v>65</v>
      </c>
      <c r="U1219">
        <v>0</v>
      </c>
      <c r="V1219" t="s">
        <v>23</v>
      </c>
    </row>
    <row r="1220" spans="1:22" hidden="1" x14ac:dyDescent="0.35">
      <c r="A1220" t="s">
        <v>22</v>
      </c>
      <c r="B1220" t="s">
        <v>57</v>
      </c>
      <c r="C1220">
        <v>2016</v>
      </c>
      <c r="D1220" s="1">
        <v>73555</v>
      </c>
      <c r="E1220" s="1">
        <v>57625</v>
      </c>
      <c r="F1220" s="1">
        <v>7550</v>
      </c>
      <c r="G1220" s="1">
        <v>1395</v>
      </c>
      <c r="H1220">
        <v>365</v>
      </c>
      <c r="I1220">
        <v>100</v>
      </c>
      <c r="J1220">
        <v>100</v>
      </c>
      <c r="K1220" s="1">
        <v>3215</v>
      </c>
      <c r="L1220">
        <v>0</v>
      </c>
      <c r="M1220">
        <v>600</v>
      </c>
      <c r="N1220" s="1">
        <v>1455</v>
      </c>
      <c r="O1220">
        <v>0</v>
      </c>
      <c r="P1220">
        <v>210</v>
      </c>
      <c r="Q1220">
        <v>115</v>
      </c>
      <c r="R1220">
        <v>40</v>
      </c>
      <c r="S1220">
        <v>310</v>
      </c>
      <c r="T1220">
        <v>475</v>
      </c>
      <c r="U1220">
        <v>0</v>
      </c>
      <c r="V1220" t="s">
        <v>23</v>
      </c>
    </row>
    <row r="1221" spans="1:22" hidden="1" x14ac:dyDescent="0.35">
      <c r="A1221" t="s">
        <v>24</v>
      </c>
      <c r="B1221" t="s">
        <v>57</v>
      </c>
      <c r="C1221">
        <v>2016</v>
      </c>
      <c r="D1221">
        <v>165</v>
      </c>
      <c r="E1221">
        <v>125</v>
      </c>
      <c r="F1221">
        <v>30</v>
      </c>
      <c r="G1221">
        <v>0</v>
      </c>
      <c r="H1221">
        <v>0</v>
      </c>
      <c r="I1221">
        <v>0</v>
      </c>
      <c r="J1221">
        <v>10</v>
      </c>
      <c r="K1221">
        <v>0</v>
      </c>
      <c r="L1221">
        <v>0</v>
      </c>
      <c r="M1221">
        <v>0</v>
      </c>
      <c r="N1221">
        <v>0</v>
      </c>
      <c r="O1221">
        <v>0</v>
      </c>
      <c r="P1221">
        <v>0</v>
      </c>
      <c r="Q1221">
        <v>0</v>
      </c>
      <c r="R1221">
        <v>0</v>
      </c>
      <c r="S1221">
        <v>0</v>
      </c>
      <c r="T1221">
        <v>0</v>
      </c>
      <c r="U1221">
        <v>0</v>
      </c>
      <c r="V1221" t="s">
        <v>23</v>
      </c>
    </row>
    <row r="1222" spans="1:22" hidden="1" x14ac:dyDescent="0.35">
      <c r="A1222" t="s">
        <v>25</v>
      </c>
      <c r="B1222" t="s">
        <v>57</v>
      </c>
      <c r="C1222">
        <v>2016</v>
      </c>
      <c r="D1222">
        <v>120</v>
      </c>
      <c r="E1222">
        <v>90</v>
      </c>
      <c r="F1222">
        <v>20</v>
      </c>
      <c r="G1222">
        <v>0</v>
      </c>
      <c r="H1222">
        <v>0</v>
      </c>
      <c r="I1222">
        <v>0</v>
      </c>
      <c r="J1222">
        <v>0</v>
      </c>
      <c r="K1222">
        <v>0</v>
      </c>
      <c r="L1222">
        <v>0</v>
      </c>
      <c r="M1222">
        <v>0</v>
      </c>
      <c r="N1222">
        <v>0</v>
      </c>
      <c r="O1222">
        <v>0</v>
      </c>
      <c r="P1222">
        <v>10</v>
      </c>
      <c r="Q1222">
        <v>0</v>
      </c>
      <c r="R1222">
        <v>0</v>
      </c>
      <c r="S1222">
        <v>0</v>
      </c>
      <c r="T1222">
        <v>0</v>
      </c>
      <c r="U1222">
        <v>0</v>
      </c>
      <c r="V1222" t="s">
        <v>23</v>
      </c>
    </row>
    <row r="1223" spans="1:22" hidden="1" x14ac:dyDescent="0.35">
      <c r="A1223" t="s">
        <v>26</v>
      </c>
      <c r="B1223" t="s">
        <v>57</v>
      </c>
      <c r="C1223">
        <v>2016</v>
      </c>
      <c r="D1223">
        <v>190</v>
      </c>
      <c r="E1223">
        <v>165</v>
      </c>
      <c r="F1223">
        <v>10</v>
      </c>
      <c r="G1223">
        <v>0</v>
      </c>
      <c r="H1223">
        <v>0</v>
      </c>
      <c r="I1223">
        <v>0</v>
      </c>
      <c r="J1223">
        <v>0</v>
      </c>
      <c r="K1223">
        <v>10</v>
      </c>
      <c r="L1223">
        <v>0</v>
      </c>
      <c r="M1223">
        <v>0</v>
      </c>
      <c r="N1223">
        <v>0</v>
      </c>
      <c r="O1223">
        <v>0</v>
      </c>
      <c r="P1223">
        <v>0</v>
      </c>
      <c r="Q1223">
        <v>0</v>
      </c>
      <c r="R1223">
        <v>0</v>
      </c>
      <c r="S1223">
        <v>4</v>
      </c>
      <c r="T1223">
        <v>0</v>
      </c>
      <c r="U1223">
        <v>0</v>
      </c>
      <c r="V1223" t="s">
        <v>23</v>
      </c>
    </row>
    <row r="1224" spans="1:22" hidden="1" x14ac:dyDescent="0.35">
      <c r="A1224" t="s">
        <v>28</v>
      </c>
      <c r="B1224" t="s">
        <v>57</v>
      </c>
      <c r="C1224">
        <v>2016</v>
      </c>
      <c r="D1224" s="1">
        <v>14020</v>
      </c>
      <c r="E1224" s="1">
        <v>10875</v>
      </c>
      <c r="F1224" s="1">
        <v>1425</v>
      </c>
      <c r="G1224">
        <v>575</v>
      </c>
      <c r="H1224">
        <v>55</v>
      </c>
      <c r="I1224">
        <v>65</v>
      </c>
      <c r="J1224">
        <v>70</v>
      </c>
      <c r="K1224">
        <v>320</v>
      </c>
      <c r="L1224">
        <v>0</v>
      </c>
      <c r="M1224">
        <v>210</v>
      </c>
      <c r="N1224">
        <v>180</v>
      </c>
      <c r="O1224">
        <v>0</v>
      </c>
      <c r="P1224">
        <v>30</v>
      </c>
      <c r="Q1224">
        <v>75</v>
      </c>
      <c r="R1224">
        <v>0</v>
      </c>
      <c r="S1224">
        <v>45</v>
      </c>
      <c r="T1224">
        <v>95</v>
      </c>
      <c r="U1224">
        <v>0</v>
      </c>
      <c r="V1224" t="s">
        <v>23</v>
      </c>
    </row>
    <row r="1225" spans="1:22" hidden="1" x14ac:dyDescent="0.35">
      <c r="A1225" t="s">
        <v>76</v>
      </c>
      <c r="B1225" t="s">
        <v>57</v>
      </c>
      <c r="C1225">
        <v>2016</v>
      </c>
      <c r="D1225">
        <v>10</v>
      </c>
      <c r="E1225">
        <v>10</v>
      </c>
      <c r="F1225">
        <v>0</v>
      </c>
      <c r="G1225">
        <v>0</v>
      </c>
      <c r="H1225">
        <v>0</v>
      </c>
      <c r="I1225">
        <v>0</v>
      </c>
      <c r="J1225">
        <v>0</v>
      </c>
      <c r="K1225">
        <v>0</v>
      </c>
      <c r="L1225">
        <v>0</v>
      </c>
      <c r="M1225">
        <v>0</v>
      </c>
      <c r="N1225">
        <v>0</v>
      </c>
      <c r="O1225">
        <v>0</v>
      </c>
      <c r="P1225">
        <v>0</v>
      </c>
      <c r="Q1225">
        <v>0</v>
      </c>
      <c r="R1225">
        <v>0</v>
      </c>
      <c r="S1225">
        <v>0</v>
      </c>
      <c r="T1225">
        <v>0</v>
      </c>
      <c r="U1225">
        <v>0</v>
      </c>
      <c r="V1225" t="s">
        <v>23</v>
      </c>
    </row>
    <row r="1226" spans="1:22" hidden="1" x14ac:dyDescent="0.35">
      <c r="A1226" t="s">
        <v>29</v>
      </c>
      <c r="B1226" t="s">
        <v>57</v>
      </c>
      <c r="C1226">
        <v>2016</v>
      </c>
      <c r="D1226">
        <v>580</v>
      </c>
      <c r="E1226">
        <v>520</v>
      </c>
      <c r="F1226">
        <v>20</v>
      </c>
      <c r="G1226">
        <v>0</v>
      </c>
      <c r="H1226">
        <v>0</v>
      </c>
      <c r="I1226">
        <v>0</v>
      </c>
      <c r="J1226">
        <v>0</v>
      </c>
      <c r="K1226">
        <v>10</v>
      </c>
      <c r="L1226">
        <v>0</v>
      </c>
      <c r="M1226">
        <v>10</v>
      </c>
      <c r="N1226">
        <v>0</v>
      </c>
      <c r="O1226">
        <v>0</v>
      </c>
      <c r="P1226">
        <v>0</v>
      </c>
      <c r="Q1226">
        <v>0</v>
      </c>
      <c r="R1226">
        <v>0</v>
      </c>
      <c r="S1226">
        <v>0</v>
      </c>
      <c r="T1226">
        <v>20</v>
      </c>
      <c r="U1226">
        <v>0</v>
      </c>
      <c r="V1226" t="s">
        <v>23</v>
      </c>
    </row>
    <row r="1227" spans="1:22" hidden="1" x14ac:dyDescent="0.35">
      <c r="A1227" t="s">
        <v>30</v>
      </c>
      <c r="B1227" t="s">
        <v>57</v>
      </c>
      <c r="C1227">
        <v>2016</v>
      </c>
      <c r="D1227">
        <v>620</v>
      </c>
      <c r="E1227">
        <v>480</v>
      </c>
      <c r="F1227">
        <v>55</v>
      </c>
      <c r="G1227">
        <v>0</v>
      </c>
      <c r="H1227">
        <v>60</v>
      </c>
      <c r="I1227">
        <v>0</v>
      </c>
      <c r="J1227">
        <v>0</v>
      </c>
      <c r="K1227">
        <v>4</v>
      </c>
      <c r="L1227">
        <v>0</v>
      </c>
      <c r="M1227">
        <v>0</v>
      </c>
      <c r="N1227">
        <v>0</v>
      </c>
      <c r="O1227">
        <v>0</v>
      </c>
      <c r="P1227">
        <v>0</v>
      </c>
      <c r="Q1227">
        <v>0</v>
      </c>
      <c r="R1227">
        <v>0</v>
      </c>
      <c r="S1227">
        <v>0</v>
      </c>
      <c r="T1227">
        <v>20</v>
      </c>
      <c r="U1227">
        <v>0</v>
      </c>
      <c r="V1227" t="s">
        <v>23</v>
      </c>
    </row>
    <row r="1228" spans="1:22" hidden="1" x14ac:dyDescent="0.35">
      <c r="A1228" t="s">
        <v>31</v>
      </c>
      <c r="B1228" t="s">
        <v>57</v>
      </c>
      <c r="C1228">
        <v>2016</v>
      </c>
      <c r="D1228">
        <v>30</v>
      </c>
      <c r="E1228">
        <v>30</v>
      </c>
      <c r="F1228">
        <v>0</v>
      </c>
      <c r="G1228">
        <v>0</v>
      </c>
      <c r="H1228">
        <v>0</v>
      </c>
      <c r="I1228">
        <v>0</v>
      </c>
      <c r="J1228">
        <v>0</v>
      </c>
      <c r="K1228">
        <v>0</v>
      </c>
      <c r="L1228">
        <v>0</v>
      </c>
      <c r="M1228">
        <v>0</v>
      </c>
      <c r="N1228">
        <v>0</v>
      </c>
      <c r="O1228">
        <v>0</v>
      </c>
      <c r="P1228">
        <v>0</v>
      </c>
      <c r="Q1228">
        <v>0</v>
      </c>
      <c r="R1228">
        <v>0</v>
      </c>
      <c r="S1228">
        <v>0</v>
      </c>
      <c r="T1228">
        <v>0</v>
      </c>
      <c r="U1228">
        <v>0</v>
      </c>
      <c r="V1228" t="s">
        <v>23</v>
      </c>
    </row>
    <row r="1229" spans="1:22" hidden="1" x14ac:dyDescent="0.35">
      <c r="A1229" t="s">
        <v>32</v>
      </c>
      <c r="B1229" t="s">
        <v>57</v>
      </c>
      <c r="C1229">
        <v>2016</v>
      </c>
      <c r="D1229">
        <v>4</v>
      </c>
      <c r="E1229">
        <v>0</v>
      </c>
      <c r="F1229">
        <v>0</v>
      </c>
      <c r="G1229">
        <v>0</v>
      </c>
      <c r="H1229">
        <v>0</v>
      </c>
      <c r="I1229">
        <v>0</v>
      </c>
      <c r="J1229">
        <v>0</v>
      </c>
      <c r="K1229">
        <v>0</v>
      </c>
      <c r="L1229">
        <v>0</v>
      </c>
      <c r="M1229">
        <v>0</v>
      </c>
      <c r="N1229">
        <v>0</v>
      </c>
      <c r="O1229">
        <v>0</v>
      </c>
      <c r="P1229">
        <v>0</v>
      </c>
      <c r="Q1229">
        <v>0</v>
      </c>
      <c r="R1229">
        <v>0</v>
      </c>
      <c r="S1229">
        <v>0</v>
      </c>
      <c r="T1229">
        <v>4</v>
      </c>
      <c r="U1229">
        <v>0</v>
      </c>
      <c r="V1229" t="s">
        <v>23</v>
      </c>
    </row>
    <row r="1230" spans="1:22" hidden="1" x14ac:dyDescent="0.35">
      <c r="A1230" t="s">
        <v>78</v>
      </c>
      <c r="B1230" t="s">
        <v>57</v>
      </c>
      <c r="C1230">
        <v>2016</v>
      </c>
      <c r="D1230">
        <v>4</v>
      </c>
      <c r="E1230">
        <v>4</v>
      </c>
      <c r="F1230">
        <v>0</v>
      </c>
      <c r="G1230">
        <v>0</v>
      </c>
      <c r="H1230">
        <v>0</v>
      </c>
      <c r="I1230">
        <v>0</v>
      </c>
      <c r="J1230">
        <v>0</v>
      </c>
      <c r="K1230">
        <v>0</v>
      </c>
      <c r="L1230">
        <v>0</v>
      </c>
      <c r="M1230">
        <v>0</v>
      </c>
      <c r="N1230">
        <v>0</v>
      </c>
      <c r="O1230">
        <v>0</v>
      </c>
      <c r="P1230">
        <v>0</v>
      </c>
      <c r="Q1230">
        <v>0</v>
      </c>
      <c r="R1230">
        <v>0</v>
      </c>
      <c r="S1230">
        <v>0</v>
      </c>
      <c r="T1230">
        <v>0</v>
      </c>
      <c r="U1230">
        <v>0</v>
      </c>
      <c r="V1230" t="s">
        <v>23</v>
      </c>
    </row>
    <row r="1231" spans="1:22" hidden="1" x14ac:dyDescent="0.35">
      <c r="A1231" t="s">
        <v>33</v>
      </c>
      <c r="B1231" t="s">
        <v>57</v>
      </c>
      <c r="C1231">
        <v>2016</v>
      </c>
      <c r="D1231">
        <v>105</v>
      </c>
      <c r="E1231">
        <v>75</v>
      </c>
      <c r="F1231">
        <v>10</v>
      </c>
      <c r="G1231">
        <v>0</v>
      </c>
      <c r="H1231">
        <v>15</v>
      </c>
      <c r="I1231">
        <v>0</v>
      </c>
      <c r="J1231">
        <v>0</v>
      </c>
      <c r="K1231">
        <v>0</v>
      </c>
      <c r="L1231">
        <v>0</v>
      </c>
      <c r="M1231">
        <v>0</v>
      </c>
      <c r="N1231">
        <v>0</v>
      </c>
      <c r="O1231">
        <v>0</v>
      </c>
      <c r="P1231">
        <v>0</v>
      </c>
      <c r="Q1231">
        <v>0</v>
      </c>
      <c r="R1231">
        <v>0</v>
      </c>
      <c r="S1231">
        <v>0</v>
      </c>
      <c r="T1231">
        <v>0</v>
      </c>
      <c r="U1231">
        <v>0</v>
      </c>
      <c r="V1231" t="s">
        <v>23</v>
      </c>
    </row>
    <row r="1232" spans="1:22" hidden="1" x14ac:dyDescent="0.35">
      <c r="A1232" t="s">
        <v>75</v>
      </c>
      <c r="B1232" t="s">
        <v>57</v>
      </c>
      <c r="C1232">
        <v>2016</v>
      </c>
      <c r="D1232">
        <v>70</v>
      </c>
      <c r="E1232">
        <v>55</v>
      </c>
      <c r="F1232">
        <v>0</v>
      </c>
      <c r="G1232">
        <v>15</v>
      </c>
      <c r="H1232">
        <v>0</v>
      </c>
      <c r="I1232">
        <v>0</v>
      </c>
      <c r="J1232">
        <v>0</v>
      </c>
      <c r="K1232">
        <v>0</v>
      </c>
      <c r="L1232">
        <v>0</v>
      </c>
      <c r="M1232">
        <v>0</v>
      </c>
      <c r="N1232">
        <v>0</v>
      </c>
      <c r="O1232">
        <v>0</v>
      </c>
      <c r="P1232">
        <v>0</v>
      </c>
      <c r="Q1232">
        <v>0</v>
      </c>
      <c r="R1232">
        <v>0</v>
      </c>
      <c r="S1232">
        <v>0</v>
      </c>
      <c r="T1232">
        <v>0</v>
      </c>
      <c r="U1232">
        <v>0</v>
      </c>
      <c r="V1232" t="s">
        <v>23</v>
      </c>
    </row>
    <row r="1233" spans="1:22" hidden="1" x14ac:dyDescent="0.35">
      <c r="A1233" t="s">
        <v>34</v>
      </c>
      <c r="B1233" t="s">
        <v>57</v>
      </c>
      <c r="C1233">
        <v>2016</v>
      </c>
      <c r="D1233">
        <v>45</v>
      </c>
      <c r="E1233">
        <v>35</v>
      </c>
      <c r="F1233">
        <v>0</v>
      </c>
      <c r="G1233">
        <v>0</v>
      </c>
      <c r="H1233">
        <v>0</v>
      </c>
      <c r="I1233">
        <v>0</v>
      </c>
      <c r="J1233">
        <v>0</v>
      </c>
      <c r="K1233">
        <v>0</v>
      </c>
      <c r="L1233">
        <v>0</v>
      </c>
      <c r="M1233">
        <v>0</v>
      </c>
      <c r="N1233">
        <v>10</v>
      </c>
      <c r="O1233">
        <v>0</v>
      </c>
      <c r="P1233">
        <v>0</v>
      </c>
      <c r="Q1233">
        <v>0</v>
      </c>
      <c r="R1233">
        <v>0</v>
      </c>
      <c r="S1233">
        <v>0</v>
      </c>
      <c r="T1233">
        <v>0</v>
      </c>
      <c r="U1233">
        <v>0</v>
      </c>
      <c r="V1233" t="s">
        <v>23</v>
      </c>
    </row>
    <row r="1234" spans="1:22" hidden="1" x14ac:dyDescent="0.35">
      <c r="A1234" t="s">
        <v>36</v>
      </c>
      <c r="B1234" t="s">
        <v>57</v>
      </c>
      <c r="C1234">
        <v>2016</v>
      </c>
      <c r="D1234" s="1">
        <v>1600</v>
      </c>
      <c r="E1234">
        <v>965</v>
      </c>
      <c r="F1234">
        <v>155</v>
      </c>
      <c r="G1234">
        <v>60</v>
      </c>
      <c r="H1234">
        <v>45</v>
      </c>
      <c r="I1234">
        <v>0</v>
      </c>
      <c r="J1234">
        <v>0</v>
      </c>
      <c r="K1234">
        <v>70</v>
      </c>
      <c r="L1234">
        <v>0</v>
      </c>
      <c r="M1234">
        <v>25</v>
      </c>
      <c r="N1234">
        <v>30</v>
      </c>
      <c r="O1234">
        <v>0</v>
      </c>
      <c r="P1234">
        <v>25</v>
      </c>
      <c r="Q1234">
        <v>20</v>
      </c>
      <c r="R1234">
        <v>0</v>
      </c>
      <c r="S1234">
        <v>0</v>
      </c>
      <c r="T1234">
        <v>205</v>
      </c>
      <c r="U1234">
        <v>0</v>
      </c>
      <c r="V1234" t="s">
        <v>23</v>
      </c>
    </row>
    <row r="1235" spans="1:22" hidden="1" x14ac:dyDescent="0.35">
      <c r="A1235" t="s">
        <v>37</v>
      </c>
      <c r="B1235" t="s">
        <v>57</v>
      </c>
      <c r="C1235">
        <v>2016</v>
      </c>
      <c r="D1235">
        <v>250</v>
      </c>
      <c r="E1235">
        <v>185</v>
      </c>
      <c r="F1235">
        <v>4</v>
      </c>
      <c r="G1235">
        <v>20</v>
      </c>
      <c r="H1235">
        <v>0</v>
      </c>
      <c r="I1235">
        <v>0</v>
      </c>
      <c r="J1235">
        <v>25</v>
      </c>
      <c r="K1235">
        <v>0</v>
      </c>
      <c r="L1235">
        <v>10</v>
      </c>
      <c r="M1235">
        <v>0</v>
      </c>
      <c r="N1235">
        <v>0</v>
      </c>
      <c r="O1235">
        <v>0</v>
      </c>
      <c r="P1235">
        <v>0</v>
      </c>
      <c r="Q1235">
        <v>10</v>
      </c>
      <c r="R1235">
        <v>0</v>
      </c>
      <c r="S1235">
        <v>0</v>
      </c>
      <c r="T1235">
        <v>0</v>
      </c>
      <c r="U1235">
        <v>0</v>
      </c>
      <c r="V1235" t="s">
        <v>23</v>
      </c>
    </row>
    <row r="1236" spans="1:22" hidden="1" x14ac:dyDescent="0.35">
      <c r="A1236" t="s">
        <v>38</v>
      </c>
      <c r="B1236" t="s">
        <v>57</v>
      </c>
      <c r="C1236">
        <v>2016</v>
      </c>
      <c r="D1236" s="1">
        <v>1195</v>
      </c>
      <c r="E1236" s="1">
        <v>1015</v>
      </c>
      <c r="F1236">
        <v>35</v>
      </c>
      <c r="G1236">
        <v>15</v>
      </c>
      <c r="H1236">
        <v>0</v>
      </c>
      <c r="I1236">
        <v>0</v>
      </c>
      <c r="J1236">
        <v>0</v>
      </c>
      <c r="K1236">
        <v>75</v>
      </c>
      <c r="L1236">
        <v>0</v>
      </c>
      <c r="M1236">
        <v>0</v>
      </c>
      <c r="N1236">
        <v>0</v>
      </c>
      <c r="O1236">
        <v>10</v>
      </c>
      <c r="P1236">
        <v>0</v>
      </c>
      <c r="Q1236">
        <v>45</v>
      </c>
      <c r="R1236">
        <v>0</v>
      </c>
      <c r="S1236">
        <v>0</v>
      </c>
      <c r="T1236">
        <v>0</v>
      </c>
      <c r="U1236">
        <v>0</v>
      </c>
      <c r="V1236" t="s">
        <v>23</v>
      </c>
    </row>
    <row r="1237" spans="1:22" hidden="1" x14ac:dyDescent="0.35">
      <c r="A1237" t="s">
        <v>39</v>
      </c>
      <c r="B1237" t="s">
        <v>57</v>
      </c>
      <c r="C1237">
        <v>2016</v>
      </c>
      <c r="D1237">
        <v>120</v>
      </c>
      <c r="E1237">
        <v>90</v>
      </c>
      <c r="F1237">
        <v>30</v>
      </c>
      <c r="G1237">
        <v>0</v>
      </c>
      <c r="H1237">
        <v>0</v>
      </c>
      <c r="I1237">
        <v>0</v>
      </c>
      <c r="J1237">
        <v>0</v>
      </c>
      <c r="K1237">
        <v>0</v>
      </c>
      <c r="L1237">
        <v>0</v>
      </c>
      <c r="M1237">
        <v>0</v>
      </c>
      <c r="N1237">
        <v>0</v>
      </c>
      <c r="O1237">
        <v>0</v>
      </c>
      <c r="P1237">
        <v>0</v>
      </c>
      <c r="Q1237">
        <v>0</v>
      </c>
      <c r="R1237">
        <v>0</v>
      </c>
      <c r="S1237">
        <v>0</v>
      </c>
      <c r="T1237">
        <v>0</v>
      </c>
      <c r="U1237">
        <v>0</v>
      </c>
      <c r="V1237" t="s">
        <v>23</v>
      </c>
    </row>
    <row r="1238" spans="1:22" hidden="1" x14ac:dyDescent="0.35">
      <c r="A1238" t="s">
        <v>40</v>
      </c>
      <c r="B1238" t="s">
        <v>57</v>
      </c>
      <c r="C1238">
        <v>2016</v>
      </c>
      <c r="D1238">
        <v>10</v>
      </c>
      <c r="E1238">
        <v>10</v>
      </c>
      <c r="F1238">
        <v>0</v>
      </c>
      <c r="G1238">
        <v>0</v>
      </c>
      <c r="H1238">
        <v>0</v>
      </c>
      <c r="I1238">
        <v>0</v>
      </c>
      <c r="J1238">
        <v>0</v>
      </c>
      <c r="K1238">
        <v>0</v>
      </c>
      <c r="L1238">
        <v>0</v>
      </c>
      <c r="M1238">
        <v>0</v>
      </c>
      <c r="N1238">
        <v>0</v>
      </c>
      <c r="O1238">
        <v>0</v>
      </c>
      <c r="P1238">
        <v>0</v>
      </c>
      <c r="Q1238">
        <v>0</v>
      </c>
      <c r="R1238">
        <v>0</v>
      </c>
      <c r="S1238">
        <v>0</v>
      </c>
      <c r="T1238">
        <v>0</v>
      </c>
      <c r="U1238">
        <v>0</v>
      </c>
      <c r="V1238" t="s">
        <v>23</v>
      </c>
    </row>
    <row r="1239" spans="1:22" hidden="1" x14ac:dyDescent="0.35">
      <c r="A1239" t="s">
        <v>41</v>
      </c>
      <c r="B1239" t="s">
        <v>57</v>
      </c>
      <c r="C1239">
        <v>2016</v>
      </c>
      <c r="D1239" s="1">
        <v>4320</v>
      </c>
      <c r="E1239" s="1">
        <v>2970</v>
      </c>
      <c r="F1239" s="1">
        <v>1020</v>
      </c>
      <c r="G1239">
        <v>165</v>
      </c>
      <c r="H1239">
        <v>50</v>
      </c>
      <c r="I1239">
        <v>60</v>
      </c>
      <c r="J1239">
        <v>0</v>
      </c>
      <c r="K1239">
        <v>0</v>
      </c>
      <c r="L1239">
        <v>25</v>
      </c>
      <c r="M1239">
        <v>0</v>
      </c>
      <c r="N1239">
        <v>0</v>
      </c>
      <c r="O1239">
        <v>0</v>
      </c>
      <c r="P1239">
        <v>25</v>
      </c>
      <c r="Q1239">
        <v>0</v>
      </c>
      <c r="R1239">
        <v>0</v>
      </c>
      <c r="S1239">
        <v>0</v>
      </c>
      <c r="T1239">
        <v>0</v>
      </c>
      <c r="U1239">
        <v>0</v>
      </c>
      <c r="V1239" t="s">
        <v>23</v>
      </c>
    </row>
    <row r="1240" spans="1:22" hidden="1" x14ac:dyDescent="0.35">
      <c r="A1240" t="s">
        <v>42</v>
      </c>
      <c r="B1240" t="s">
        <v>57</v>
      </c>
      <c r="C1240">
        <v>2016</v>
      </c>
      <c r="D1240" s="1">
        <v>5440</v>
      </c>
      <c r="E1240" s="1">
        <v>4400</v>
      </c>
      <c r="F1240">
        <v>395</v>
      </c>
      <c r="G1240">
        <v>110</v>
      </c>
      <c r="H1240">
        <v>65</v>
      </c>
      <c r="I1240">
        <v>10</v>
      </c>
      <c r="J1240">
        <v>0</v>
      </c>
      <c r="K1240">
        <v>40</v>
      </c>
      <c r="L1240">
        <v>0</v>
      </c>
      <c r="M1240">
        <v>0</v>
      </c>
      <c r="N1240">
        <v>20</v>
      </c>
      <c r="O1240">
        <v>0</v>
      </c>
      <c r="P1240">
        <v>50</v>
      </c>
      <c r="Q1240">
        <v>35</v>
      </c>
      <c r="R1240">
        <v>0</v>
      </c>
      <c r="S1240">
        <v>30</v>
      </c>
      <c r="T1240">
        <v>290</v>
      </c>
      <c r="U1240">
        <v>0</v>
      </c>
      <c r="V1240" t="s">
        <v>23</v>
      </c>
    </row>
    <row r="1241" spans="1:22" hidden="1" x14ac:dyDescent="0.35">
      <c r="A1241" t="s">
        <v>43</v>
      </c>
      <c r="B1241" t="s">
        <v>57</v>
      </c>
      <c r="C1241">
        <v>2016</v>
      </c>
      <c r="D1241">
        <v>495</v>
      </c>
      <c r="E1241">
        <v>345</v>
      </c>
      <c r="F1241">
        <v>125</v>
      </c>
      <c r="G1241">
        <v>4</v>
      </c>
      <c r="H1241">
        <v>0</v>
      </c>
      <c r="I1241">
        <v>0</v>
      </c>
      <c r="J1241">
        <v>0</v>
      </c>
      <c r="K1241">
        <v>15</v>
      </c>
      <c r="L1241">
        <v>0</v>
      </c>
      <c r="M1241">
        <v>0</v>
      </c>
      <c r="N1241">
        <v>0</v>
      </c>
      <c r="O1241">
        <v>0</v>
      </c>
      <c r="P1241">
        <v>0</v>
      </c>
      <c r="Q1241">
        <v>4</v>
      </c>
      <c r="R1241">
        <v>0</v>
      </c>
      <c r="S1241">
        <v>0</v>
      </c>
      <c r="T1241">
        <v>0</v>
      </c>
      <c r="U1241">
        <v>0</v>
      </c>
      <c r="V1241" t="s">
        <v>23</v>
      </c>
    </row>
    <row r="1242" spans="1:22" hidden="1" x14ac:dyDescent="0.35">
      <c r="A1242" t="s">
        <v>44</v>
      </c>
      <c r="B1242" t="s">
        <v>57</v>
      </c>
      <c r="C1242">
        <v>2016</v>
      </c>
      <c r="D1242">
        <v>405</v>
      </c>
      <c r="E1242">
        <v>310</v>
      </c>
      <c r="F1242">
        <v>20</v>
      </c>
      <c r="G1242">
        <v>0</v>
      </c>
      <c r="H1242">
        <v>0</v>
      </c>
      <c r="I1242">
        <v>0</v>
      </c>
      <c r="J1242">
        <v>0</v>
      </c>
      <c r="K1242">
        <v>0</v>
      </c>
      <c r="L1242">
        <v>0</v>
      </c>
      <c r="M1242">
        <v>0</v>
      </c>
      <c r="N1242">
        <v>0</v>
      </c>
      <c r="O1242">
        <v>0</v>
      </c>
      <c r="P1242">
        <v>0</v>
      </c>
      <c r="Q1242">
        <v>20</v>
      </c>
      <c r="R1242">
        <v>0</v>
      </c>
      <c r="S1242">
        <v>25</v>
      </c>
      <c r="T1242">
        <v>35</v>
      </c>
      <c r="U1242">
        <v>0</v>
      </c>
      <c r="V1242" t="s">
        <v>23</v>
      </c>
    </row>
    <row r="1243" spans="1:22" hidden="1" x14ac:dyDescent="0.35">
      <c r="A1243" t="s">
        <v>45</v>
      </c>
      <c r="B1243" t="s">
        <v>57</v>
      </c>
      <c r="C1243">
        <v>2016</v>
      </c>
      <c r="D1243">
        <v>540</v>
      </c>
      <c r="E1243">
        <v>390</v>
      </c>
      <c r="F1243">
        <v>15</v>
      </c>
      <c r="G1243">
        <v>0</v>
      </c>
      <c r="H1243">
        <v>20</v>
      </c>
      <c r="I1243">
        <v>0</v>
      </c>
      <c r="J1243">
        <v>0</v>
      </c>
      <c r="K1243">
        <v>20</v>
      </c>
      <c r="L1243">
        <v>0</v>
      </c>
      <c r="M1243">
        <v>0</v>
      </c>
      <c r="N1243">
        <v>0</v>
      </c>
      <c r="O1243">
        <v>0</v>
      </c>
      <c r="P1243">
        <v>20</v>
      </c>
      <c r="Q1243">
        <v>10</v>
      </c>
      <c r="R1243">
        <v>0</v>
      </c>
      <c r="S1243">
        <v>0</v>
      </c>
      <c r="T1243">
        <v>65</v>
      </c>
      <c r="U1243">
        <v>0</v>
      </c>
      <c r="V1243" t="s">
        <v>23</v>
      </c>
    </row>
    <row r="1244" spans="1:22" hidden="1" x14ac:dyDescent="0.35">
      <c r="A1244" t="s">
        <v>46</v>
      </c>
      <c r="B1244" t="s">
        <v>57</v>
      </c>
      <c r="C1244">
        <v>2016</v>
      </c>
      <c r="D1244">
        <v>815</v>
      </c>
      <c r="E1244">
        <v>740</v>
      </c>
      <c r="F1244">
        <v>45</v>
      </c>
      <c r="G1244">
        <v>0</v>
      </c>
      <c r="H1244">
        <v>0</v>
      </c>
      <c r="I1244">
        <v>0</v>
      </c>
      <c r="J1244">
        <v>0</v>
      </c>
      <c r="K1244">
        <v>4</v>
      </c>
      <c r="L1244">
        <v>0</v>
      </c>
      <c r="M1244">
        <v>4</v>
      </c>
      <c r="N1244">
        <v>0</v>
      </c>
      <c r="O1244">
        <v>0</v>
      </c>
      <c r="P1244">
        <v>20</v>
      </c>
      <c r="Q1244">
        <v>0</v>
      </c>
      <c r="R1244">
        <v>0</v>
      </c>
      <c r="S1244">
        <v>0</v>
      </c>
      <c r="T1244">
        <v>0</v>
      </c>
      <c r="U1244">
        <v>0</v>
      </c>
      <c r="V1244" t="s">
        <v>23</v>
      </c>
    </row>
    <row r="1245" spans="1:22" hidden="1" x14ac:dyDescent="0.35">
      <c r="A1245" t="s">
        <v>47</v>
      </c>
      <c r="B1245" t="s">
        <v>57</v>
      </c>
      <c r="C1245">
        <v>2016</v>
      </c>
      <c r="D1245">
        <v>265</v>
      </c>
      <c r="E1245">
        <v>160</v>
      </c>
      <c r="F1245">
        <v>10</v>
      </c>
      <c r="G1245">
        <v>4</v>
      </c>
      <c r="H1245">
        <v>0</v>
      </c>
      <c r="I1245">
        <v>4</v>
      </c>
      <c r="J1245">
        <v>0</v>
      </c>
      <c r="K1245">
        <v>0</v>
      </c>
      <c r="L1245">
        <v>0</v>
      </c>
      <c r="M1245">
        <v>0</v>
      </c>
      <c r="N1245">
        <v>10</v>
      </c>
      <c r="O1245">
        <v>0</v>
      </c>
      <c r="P1245">
        <v>0</v>
      </c>
      <c r="Q1245">
        <v>15</v>
      </c>
      <c r="R1245">
        <v>0</v>
      </c>
      <c r="S1245">
        <v>0</v>
      </c>
      <c r="T1245">
        <v>55</v>
      </c>
      <c r="U1245">
        <v>0</v>
      </c>
      <c r="V1245" t="s">
        <v>23</v>
      </c>
    </row>
    <row r="1246" spans="1:22" hidden="1" x14ac:dyDescent="0.35">
      <c r="A1246" t="s">
        <v>48</v>
      </c>
      <c r="B1246" t="s">
        <v>57</v>
      </c>
      <c r="C1246">
        <v>2016</v>
      </c>
      <c r="D1246" s="1">
        <v>1815</v>
      </c>
      <c r="E1246" s="1">
        <v>1475</v>
      </c>
      <c r="F1246">
        <v>210</v>
      </c>
      <c r="G1246">
        <v>90</v>
      </c>
      <c r="H1246">
        <v>0</v>
      </c>
      <c r="I1246">
        <v>10</v>
      </c>
      <c r="J1246">
        <v>0</v>
      </c>
      <c r="K1246">
        <v>0</v>
      </c>
      <c r="L1246">
        <v>0</v>
      </c>
      <c r="M1246">
        <v>0</v>
      </c>
      <c r="N1246">
        <v>10</v>
      </c>
      <c r="O1246">
        <v>0</v>
      </c>
      <c r="P1246">
        <v>10</v>
      </c>
      <c r="Q1246">
        <v>10</v>
      </c>
      <c r="R1246">
        <v>0</v>
      </c>
      <c r="S1246">
        <v>0</v>
      </c>
      <c r="T1246">
        <v>0</v>
      </c>
      <c r="U1246">
        <v>0</v>
      </c>
      <c r="V1246" t="s">
        <v>23</v>
      </c>
    </row>
    <row r="1247" spans="1:22" hidden="1" x14ac:dyDescent="0.35">
      <c r="A1247" t="s">
        <v>49</v>
      </c>
      <c r="B1247" t="s">
        <v>57</v>
      </c>
      <c r="C1247">
        <v>2016</v>
      </c>
      <c r="D1247" s="1">
        <v>9245</v>
      </c>
      <c r="E1247" s="1">
        <v>7480</v>
      </c>
      <c r="F1247" s="1">
        <v>1295</v>
      </c>
      <c r="G1247">
        <v>170</v>
      </c>
      <c r="H1247">
        <v>45</v>
      </c>
      <c r="I1247">
        <v>40</v>
      </c>
      <c r="J1247">
        <v>25</v>
      </c>
      <c r="K1247">
        <v>40</v>
      </c>
      <c r="L1247">
        <v>0</v>
      </c>
      <c r="M1247">
        <v>0</v>
      </c>
      <c r="N1247">
        <v>40</v>
      </c>
      <c r="O1247">
        <v>0</v>
      </c>
      <c r="P1247">
        <v>0</v>
      </c>
      <c r="Q1247">
        <v>10</v>
      </c>
      <c r="R1247">
        <v>0</v>
      </c>
      <c r="S1247">
        <v>85</v>
      </c>
      <c r="T1247">
        <v>20</v>
      </c>
      <c r="U1247">
        <v>0</v>
      </c>
      <c r="V1247" t="s">
        <v>23</v>
      </c>
    </row>
    <row r="1248" spans="1:22" hidden="1" x14ac:dyDescent="0.35">
      <c r="A1248" t="s">
        <v>50</v>
      </c>
      <c r="B1248" t="s">
        <v>57</v>
      </c>
      <c r="C1248">
        <v>2016</v>
      </c>
      <c r="D1248">
        <v>265</v>
      </c>
      <c r="E1248">
        <v>200</v>
      </c>
      <c r="F1248">
        <v>15</v>
      </c>
      <c r="G1248">
        <v>0</v>
      </c>
      <c r="H1248">
        <v>0</v>
      </c>
      <c r="I1248">
        <v>0</v>
      </c>
      <c r="J1248">
        <v>0</v>
      </c>
      <c r="K1248">
        <v>0</v>
      </c>
      <c r="L1248">
        <v>0</v>
      </c>
      <c r="M1248">
        <v>0</v>
      </c>
      <c r="N1248">
        <v>0</v>
      </c>
      <c r="O1248">
        <v>0</v>
      </c>
      <c r="P1248">
        <v>0</v>
      </c>
      <c r="Q1248">
        <v>0</v>
      </c>
      <c r="R1248">
        <v>0</v>
      </c>
      <c r="S1248">
        <v>0</v>
      </c>
      <c r="T1248">
        <v>45</v>
      </c>
      <c r="U1248">
        <v>0</v>
      </c>
      <c r="V1248" t="s">
        <v>23</v>
      </c>
    </row>
    <row r="1249" spans="1:22" hidden="1" x14ac:dyDescent="0.35">
      <c r="A1249" t="s">
        <v>51</v>
      </c>
      <c r="B1249" t="s">
        <v>57</v>
      </c>
      <c r="C1249">
        <v>2016</v>
      </c>
      <c r="D1249">
        <v>500</v>
      </c>
      <c r="E1249">
        <v>285</v>
      </c>
      <c r="F1249">
        <v>4</v>
      </c>
      <c r="G1249">
        <v>0</v>
      </c>
      <c r="H1249">
        <v>0</v>
      </c>
      <c r="I1249">
        <v>0</v>
      </c>
      <c r="J1249">
        <v>0</v>
      </c>
      <c r="K1249">
        <v>4</v>
      </c>
      <c r="L1249">
        <v>0</v>
      </c>
      <c r="M1249">
        <v>0</v>
      </c>
      <c r="N1249">
        <v>0</v>
      </c>
      <c r="O1249">
        <v>0</v>
      </c>
      <c r="P1249">
        <v>0</v>
      </c>
      <c r="Q1249">
        <v>0</v>
      </c>
      <c r="R1249">
        <v>0</v>
      </c>
      <c r="S1249">
        <v>15</v>
      </c>
      <c r="T1249">
        <v>190</v>
      </c>
      <c r="U1249">
        <v>0</v>
      </c>
      <c r="V1249" t="s">
        <v>23</v>
      </c>
    </row>
    <row r="1250" spans="1:22" x14ac:dyDescent="0.35">
      <c r="A1250" t="s">
        <v>52</v>
      </c>
      <c r="B1250" t="s">
        <v>57</v>
      </c>
      <c r="C1250">
        <v>2016</v>
      </c>
      <c r="D1250" s="1">
        <v>27985</v>
      </c>
      <c r="E1250" s="1">
        <v>12605</v>
      </c>
      <c r="F1250" s="1">
        <v>1540</v>
      </c>
      <c r="G1250">
        <v>250</v>
      </c>
      <c r="H1250">
        <v>95</v>
      </c>
      <c r="I1250">
        <v>20</v>
      </c>
      <c r="J1250">
        <v>140</v>
      </c>
      <c r="K1250" s="1">
        <v>6845</v>
      </c>
      <c r="L1250">
        <v>175</v>
      </c>
      <c r="M1250">
        <v>700</v>
      </c>
      <c r="N1250" s="1">
        <v>4045</v>
      </c>
      <c r="O1250">
        <v>10</v>
      </c>
      <c r="P1250">
        <v>225</v>
      </c>
      <c r="Q1250">
        <v>290</v>
      </c>
      <c r="R1250">
        <v>35</v>
      </c>
      <c r="S1250">
        <v>95</v>
      </c>
      <c r="T1250">
        <v>905</v>
      </c>
      <c r="U1250">
        <v>0</v>
      </c>
      <c r="V1250" t="s">
        <v>23</v>
      </c>
    </row>
    <row r="1251" spans="1:22" hidden="1" x14ac:dyDescent="0.35">
      <c r="A1251" t="s">
        <v>53</v>
      </c>
      <c r="B1251" t="s">
        <v>57</v>
      </c>
      <c r="C1251">
        <v>2016</v>
      </c>
      <c r="D1251" s="1">
        <v>11105</v>
      </c>
      <c r="E1251" s="1">
        <v>7275</v>
      </c>
      <c r="F1251" s="1">
        <v>1655</v>
      </c>
      <c r="G1251">
        <v>470</v>
      </c>
      <c r="H1251">
        <v>230</v>
      </c>
      <c r="I1251">
        <v>75</v>
      </c>
      <c r="J1251">
        <v>180</v>
      </c>
      <c r="K1251">
        <v>215</v>
      </c>
      <c r="L1251">
        <v>0</v>
      </c>
      <c r="M1251">
        <v>10</v>
      </c>
      <c r="N1251">
        <v>835</v>
      </c>
      <c r="O1251">
        <v>0</v>
      </c>
      <c r="P1251">
        <v>0</v>
      </c>
      <c r="Q1251">
        <v>10</v>
      </c>
      <c r="R1251">
        <v>0</v>
      </c>
      <c r="S1251">
        <v>45</v>
      </c>
      <c r="T1251">
        <v>110</v>
      </c>
      <c r="U1251">
        <v>0</v>
      </c>
      <c r="V1251" t="s">
        <v>23</v>
      </c>
    </row>
    <row r="1252" spans="1:22" hidden="1" x14ac:dyDescent="0.35">
      <c r="A1252" t="s">
        <v>54</v>
      </c>
      <c r="B1252" t="s">
        <v>57</v>
      </c>
      <c r="C1252">
        <v>2016</v>
      </c>
      <c r="D1252">
        <v>260</v>
      </c>
      <c r="E1252">
        <v>250</v>
      </c>
      <c r="F1252">
        <v>10</v>
      </c>
      <c r="G1252">
        <v>0</v>
      </c>
      <c r="H1252">
        <v>0</v>
      </c>
      <c r="I1252">
        <v>0</v>
      </c>
      <c r="J1252">
        <v>0</v>
      </c>
      <c r="K1252">
        <v>0</v>
      </c>
      <c r="L1252">
        <v>0</v>
      </c>
      <c r="M1252">
        <v>0</v>
      </c>
      <c r="N1252">
        <v>0</v>
      </c>
      <c r="O1252">
        <v>0</v>
      </c>
      <c r="P1252">
        <v>0</v>
      </c>
      <c r="Q1252">
        <v>0</v>
      </c>
      <c r="R1252">
        <v>0</v>
      </c>
      <c r="S1252">
        <v>0</v>
      </c>
      <c r="T1252">
        <v>0</v>
      </c>
      <c r="U1252">
        <v>0</v>
      </c>
      <c r="V1252" t="s">
        <v>23</v>
      </c>
    </row>
    <row r="1253" spans="1:22" x14ac:dyDescent="0.35">
      <c r="A1253" t="s">
        <v>55</v>
      </c>
      <c r="B1253" t="s">
        <v>57</v>
      </c>
      <c r="C1253">
        <v>2016</v>
      </c>
      <c r="D1253" s="1">
        <v>61165</v>
      </c>
      <c r="E1253" s="1">
        <v>47855</v>
      </c>
      <c r="F1253" s="1">
        <v>4910</v>
      </c>
      <c r="G1253">
        <v>750</v>
      </c>
      <c r="H1253">
        <v>415</v>
      </c>
      <c r="I1253">
        <v>100</v>
      </c>
      <c r="J1253">
        <v>65</v>
      </c>
      <c r="K1253" s="1">
        <v>1410</v>
      </c>
      <c r="L1253">
        <v>10</v>
      </c>
      <c r="M1253">
        <v>485</v>
      </c>
      <c r="N1253" s="1">
        <v>2445</v>
      </c>
      <c r="O1253">
        <v>0</v>
      </c>
      <c r="P1253" s="1">
        <v>1595</v>
      </c>
      <c r="Q1253">
        <v>450</v>
      </c>
      <c r="R1253">
        <v>45</v>
      </c>
      <c r="S1253">
        <v>215</v>
      </c>
      <c r="T1253">
        <v>420</v>
      </c>
      <c r="U1253">
        <v>0</v>
      </c>
      <c r="V1253" t="s">
        <v>23</v>
      </c>
    </row>
    <row r="1254" spans="1:22" hidden="1" x14ac:dyDescent="0.35">
      <c r="A1254" t="s">
        <v>56</v>
      </c>
      <c r="B1254" t="s">
        <v>57</v>
      </c>
      <c r="C1254">
        <v>2016</v>
      </c>
      <c r="D1254">
        <v>195</v>
      </c>
      <c r="E1254">
        <v>155</v>
      </c>
      <c r="F1254">
        <v>10</v>
      </c>
      <c r="G1254">
        <v>0</v>
      </c>
      <c r="H1254">
        <v>0</v>
      </c>
      <c r="I1254">
        <v>0</v>
      </c>
      <c r="J1254">
        <v>0</v>
      </c>
      <c r="K1254">
        <v>20</v>
      </c>
      <c r="L1254">
        <v>0</v>
      </c>
      <c r="M1254">
        <v>0</v>
      </c>
      <c r="N1254">
        <v>0</v>
      </c>
      <c r="O1254">
        <v>0</v>
      </c>
      <c r="P1254">
        <v>0</v>
      </c>
      <c r="Q1254">
        <v>0</v>
      </c>
      <c r="R1254">
        <v>0</v>
      </c>
      <c r="S1254">
        <v>0</v>
      </c>
      <c r="T1254">
        <v>10</v>
      </c>
      <c r="U1254">
        <v>0</v>
      </c>
      <c r="V1254" t="s">
        <v>23</v>
      </c>
    </row>
    <row r="1255" spans="1:22" x14ac:dyDescent="0.35">
      <c r="A1255" t="s">
        <v>57</v>
      </c>
      <c r="B1255" t="s">
        <v>57</v>
      </c>
      <c r="C1255">
        <v>2016</v>
      </c>
      <c r="D1255" s="1">
        <v>791635</v>
      </c>
      <c r="E1255" s="1">
        <v>598310</v>
      </c>
      <c r="F1255" s="1">
        <v>64550</v>
      </c>
      <c r="G1255" s="1">
        <v>10760</v>
      </c>
      <c r="H1255" s="1">
        <v>3225</v>
      </c>
      <c r="I1255" s="1">
        <v>1985</v>
      </c>
      <c r="J1255">
        <v>815</v>
      </c>
      <c r="K1255" s="1">
        <v>19105</v>
      </c>
      <c r="L1255" s="1">
        <v>1225</v>
      </c>
      <c r="M1255">
        <v>700</v>
      </c>
      <c r="N1255" s="1">
        <v>4790</v>
      </c>
      <c r="O1255">
        <v>0</v>
      </c>
      <c r="P1255" s="1">
        <v>16200</v>
      </c>
      <c r="Q1255" s="1">
        <v>17565</v>
      </c>
      <c r="R1255" s="1">
        <v>1075</v>
      </c>
      <c r="S1255" s="1">
        <v>3020</v>
      </c>
      <c r="T1255" s="1">
        <v>5280</v>
      </c>
      <c r="U1255" s="1">
        <v>43035</v>
      </c>
      <c r="V1255" t="s">
        <v>23</v>
      </c>
    </row>
    <row r="1256" spans="1:22" hidden="1" x14ac:dyDescent="0.35">
      <c r="A1256" t="s">
        <v>58</v>
      </c>
      <c r="B1256" t="s">
        <v>57</v>
      </c>
      <c r="C1256">
        <v>2016</v>
      </c>
      <c r="D1256" s="1">
        <v>17935</v>
      </c>
      <c r="E1256" s="1">
        <v>14630</v>
      </c>
      <c r="F1256" s="1">
        <v>1875</v>
      </c>
      <c r="G1256">
        <v>175</v>
      </c>
      <c r="H1256">
        <v>85</v>
      </c>
      <c r="I1256">
        <v>40</v>
      </c>
      <c r="J1256">
        <v>40</v>
      </c>
      <c r="K1256">
        <v>520</v>
      </c>
      <c r="L1256">
        <v>4</v>
      </c>
      <c r="M1256">
        <v>4</v>
      </c>
      <c r="N1256">
        <v>15</v>
      </c>
      <c r="O1256">
        <v>0</v>
      </c>
      <c r="P1256">
        <v>70</v>
      </c>
      <c r="Q1256">
        <v>55</v>
      </c>
      <c r="R1256">
        <v>20</v>
      </c>
      <c r="S1256">
        <v>220</v>
      </c>
      <c r="T1256">
        <v>180</v>
      </c>
      <c r="U1256">
        <v>0</v>
      </c>
      <c r="V1256" t="s">
        <v>23</v>
      </c>
    </row>
    <row r="1257" spans="1:22" hidden="1" x14ac:dyDescent="0.35">
      <c r="A1257" t="s">
        <v>59</v>
      </c>
      <c r="B1257" t="s">
        <v>57</v>
      </c>
      <c r="C1257">
        <v>2016</v>
      </c>
      <c r="D1257">
        <v>100</v>
      </c>
      <c r="E1257">
        <v>100</v>
      </c>
      <c r="F1257">
        <v>0</v>
      </c>
      <c r="G1257">
        <v>0</v>
      </c>
      <c r="H1257">
        <v>0</v>
      </c>
      <c r="I1257">
        <v>0</v>
      </c>
      <c r="J1257">
        <v>0</v>
      </c>
      <c r="K1257">
        <v>0</v>
      </c>
      <c r="L1257">
        <v>0</v>
      </c>
      <c r="M1257">
        <v>0</v>
      </c>
      <c r="N1257">
        <v>0</v>
      </c>
      <c r="O1257">
        <v>0</v>
      </c>
      <c r="P1257">
        <v>0</v>
      </c>
      <c r="Q1257">
        <v>0</v>
      </c>
      <c r="R1257">
        <v>0</v>
      </c>
      <c r="S1257">
        <v>0</v>
      </c>
      <c r="T1257">
        <v>0</v>
      </c>
      <c r="U1257">
        <v>0</v>
      </c>
      <c r="V1257" t="s">
        <v>23</v>
      </c>
    </row>
    <row r="1258" spans="1:22" hidden="1" x14ac:dyDescent="0.35">
      <c r="A1258" t="s">
        <v>61</v>
      </c>
      <c r="B1258" t="s">
        <v>57</v>
      </c>
      <c r="C1258">
        <v>2016</v>
      </c>
      <c r="D1258">
        <v>20</v>
      </c>
      <c r="E1258">
        <v>20</v>
      </c>
      <c r="F1258">
        <v>0</v>
      </c>
      <c r="G1258">
        <v>0</v>
      </c>
      <c r="H1258">
        <v>0</v>
      </c>
      <c r="I1258">
        <v>0</v>
      </c>
      <c r="J1258">
        <v>0</v>
      </c>
      <c r="K1258">
        <v>0</v>
      </c>
      <c r="L1258">
        <v>0</v>
      </c>
      <c r="M1258">
        <v>0</v>
      </c>
      <c r="N1258">
        <v>0</v>
      </c>
      <c r="O1258">
        <v>0</v>
      </c>
      <c r="P1258">
        <v>0</v>
      </c>
      <c r="Q1258">
        <v>0</v>
      </c>
      <c r="R1258">
        <v>0</v>
      </c>
      <c r="S1258">
        <v>0</v>
      </c>
      <c r="T1258">
        <v>0</v>
      </c>
      <c r="U1258">
        <v>0</v>
      </c>
      <c r="V1258" t="s">
        <v>23</v>
      </c>
    </row>
    <row r="1259" spans="1:22" hidden="1" x14ac:dyDescent="0.35">
      <c r="A1259" t="s">
        <v>62</v>
      </c>
      <c r="B1259" t="s">
        <v>57</v>
      </c>
      <c r="C1259">
        <v>2016</v>
      </c>
      <c r="D1259" s="1">
        <v>1690</v>
      </c>
      <c r="E1259" s="1">
        <v>1320</v>
      </c>
      <c r="F1259">
        <v>145</v>
      </c>
      <c r="G1259">
        <v>135</v>
      </c>
      <c r="H1259">
        <v>10</v>
      </c>
      <c r="I1259">
        <v>20</v>
      </c>
      <c r="J1259">
        <v>0</v>
      </c>
      <c r="K1259">
        <v>4</v>
      </c>
      <c r="L1259">
        <v>0</v>
      </c>
      <c r="M1259">
        <v>0</v>
      </c>
      <c r="N1259">
        <v>0</v>
      </c>
      <c r="O1259">
        <v>0</v>
      </c>
      <c r="P1259">
        <v>0</v>
      </c>
      <c r="Q1259">
        <v>40</v>
      </c>
      <c r="R1259">
        <v>0</v>
      </c>
      <c r="S1259">
        <v>0</v>
      </c>
      <c r="T1259">
        <v>4</v>
      </c>
      <c r="U1259">
        <v>0</v>
      </c>
      <c r="V1259" t="s">
        <v>23</v>
      </c>
    </row>
    <row r="1260" spans="1:22" hidden="1" x14ac:dyDescent="0.35">
      <c r="A1260" t="s">
        <v>63</v>
      </c>
      <c r="B1260" t="s">
        <v>57</v>
      </c>
      <c r="C1260">
        <v>2016</v>
      </c>
      <c r="D1260" s="1">
        <v>1160</v>
      </c>
      <c r="E1260">
        <v>950</v>
      </c>
      <c r="F1260">
        <v>145</v>
      </c>
      <c r="G1260">
        <v>20</v>
      </c>
      <c r="H1260">
        <v>0</v>
      </c>
      <c r="I1260">
        <v>0</v>
      </c>
      <c r="J1260">
        <v>15</v>
      </c>
      <c r="K1260">
        <v>25</v>
      </c>
      <c r="L1260">
        <v>0</v>
      </c>
      <c r="M1260">
        <v>0</v>
      </c>
      <c r="N1260">
        <v>0</v>
      </c>
      <c r="O1260">
        <v>0</v>
      </c>
      <c r="P1260">
        <v>0</v>
      </c>
      <c r="Q1260">
        <v>0</v>
      </c>
      <c r="R1260">
        <v>0</v>
      </c>
      <c r="S1260">
        <v>0</v>
      </c>
      <c r="T1260">
        <v>0</v>
      </c>
      <c r="U1260">
        <v>0</v>
      </c>
      <c r="V1260" t="s">
        <v>23</v>
      </c>
    </row>
    <row r="1261" spans="1:22" hidden="1" x14ac:dyDescent="0.35">
      <c r="A1261" t="s">
        <v>64</v>
      </c>
      <c r="B1261" t="s">
        <v>57</v>
      </c>
      <c r="C1261">
        <v>2016</v>
      </c>
      <c r="D1261" s="1">
        <v>4805</v>
      </c>
      <c r="E1261" s="1">
        <v>3555</v>
      </c>
      <c r="F1261">
        <v>795</v>
      </c>
      <c r="G1261">
        <v>145</v>
      </c>
      <c r="H1261">
        <v>70</v>
      </c>
      <c r="I1261">
        <v>35</v>
      </c>
      <c r="J1261">
        <v>10</v>
      </c>
      <c r="K1261">
        <v>50</v>
      </c>
      <c r="L1261">
        <v>0</v>
      </c>
      <c r="M1261">
        <v>0</v>
      </c>
      <c r="N1261">
        <v>90</v>
      </c>
      <c r="O1261">
        <v>0</v>
      </c>
      <c r="P1261">
        <v>0</v>
      </c>
      <c r="Q1261">
        <v>0</v>
      </c>
      <c r="R1261">
        <v>0</v>
      </c>
      <c r="S1261">
        <v>50</v>
      </c>
      <c r="T1261">
        <v>4</v>
      </c>
      <c r="U1261">
        <v>0</v>
      </c>
      <c r="V1261" t="s">
        <v>23</v>
      </c>
    </row>
    <row r="1262" spans="1:22" hidden="1" x14ac:dyDescent="0.35">
      <c r="A1262" t="s">
        <v>65</v>
      </c>
      <c r="B1262" t="s">
        <v>57</v>
      </c>
      <c r="C1262">
        <v>2016</v>
      </c>
      <c r="D1262">
        <v>60</v>
      </c>
      <c r="E1262">
        <v>50</v>
      </c>
      <c r="F1262">
        <v>10</v>
      </c>
      <c r="G1262">
        <v>0</v>
      </c>
      <c r="H1262">
        <v>0</v>
      </c>
      <c r="I1262">
        <v>0</v>
      </c>
      <c r="J1262">
        <v>0</v>
      </c>
      <c r="K1262">
        <v>0</v>
      </c>
      <c r="L1262">
        <v>0</v>
      </c>
      <c r="M1262">
        <v>0</v>
      </c>
      <c r="N1262">
        <v>0</v>
      </c>
      <c r="O1262">
        <v>0</v>
      </c>
      <c r="P1262">
        <v>0</v>
      </c>
      <c r="Q1262">
        <v>0</v>
      </c>
      <c r="R1262">
        <v>0</v>
      </c>
      <c r="S1262">
        <v>0</v>
      </c>
      <c r="T1262">
        <v>0</v>
      </c>
      <c r="U1262">
        <v>0</v>
      </c>
      <c r="V1262" t="s">
        <v>23</v>
      </c>
    </row>
    <row r="1263" spans="1:22" hidden="1" x14ac:dyDescent="0.35">
      <c r="A1263" t="s">
        <v>66</v>
      </c>
      <c r="B1263" t="s">
        <v>57</v>
      </c>
      <c r="C1263">
        <v>2016</v>
      </c>
      <c r="D1263">
        <v>15</v>
      </c>
      <c r="E1263">
        <v>15</v>
      </c>
      <c r="F1263">
        <v>0</v>
      </c>
      <c r="G1263">
        <v>0</v>
      </c>
      <c r="H1263">
        <v>0</v>
      </c>
      <c r="I1263">
        <v>0</v>
      </c>
      <c r="J1263">
        <v>0</v>
      </c>
      <c r="K1263">
        <v>0</v>
      </c>
      <c r="L1263">
        <v>0</v>
      </c>
      <c r="M1263">
        <v>0</v>
      </c>
      <c r="N1263">
        <v>0</v>
      </c>
      <c r="O1263">
        <v>0</v>
      </c>
      <c r="P1263">
        <v>0</v>
      </c>
      <c r="Q1263">
        <v>0</v>
      </c>
      <c r="R1263">
        <v>0</v>
      </c>
      <c r="S1263">
        <v>0</v>
      </c>
      <c r="T1263">
        <v>0</v>
      </c>
      <c r="U1263">
        <v>0</v>
      </c>
      <c r="V1263" t="s">
        <v>23</v>
      </c>
    </row>
    <row r="1264" spans="1:22" hidden="1" x14ac:dyDescent="0.35">
      <c r="A1264" t="s">
        <v>68</v>
      </c>
      <c r="B1264" t="s">
        <v>57</v>
      </c>
      <c r="C1264">
        <v>2016</v>
      </c>
      <c r="D1264">
        <v>95</v>
      </c>
      <c r="E1264">
        <v>80</v>
      </c>
      <c r="F1264">
        <v>10</v>
      </c>
      <c r="G1264">
        <v>0</v>
      </c>
      <c r="H1264">
        <v>0</v>
      </c>
      <c r="I1264">
        <v>0</v>
      </c>
      <c r="J1264">
        <v>0</v>
      </c>
      <c r="K1264">
        <v>0</v>
      </c>
      <c r="L1264">
        <v>0</v>
      </c>
      <c r="M1264">
        <v>0</v>
      </c>
      <c r="N1264">
        <v>0</v>
      </c>
      <c r="O1264">
        <v>0</v>
      </c>
      <c r="P1264">
        <v>4</v>
      </c>
      <c r="Q1264">
        <v>0</v>
      </c>
      <c r="R1264">
        <v>0</v>
      </c>
      <c r="S1264">
        <v>0</v>
      </c>
      <c r="T1264">
        <v>0</v>
      </c>
      <c r="U1264">
        <v>0</v>
      </c>
      <c r="V1264" t="s">
        <v>23</v>
      </c>
    </row>
    <row r="1265" spans="1:22" hidden="1" x14ac:dyDescent="0.35">
      <c r="A1265" t="s">
        <v>69</v>
      </c>
      <c r="B1265" t="s">
        <v>57</v>
      </c>
      <c r="C1265">
        <v>2016</v>
      </c>
      <c r="D1265">
        <v>285</v>
      </c>
      <c r="E1265">
        <v>280</v>
      </c>
      <c r="F1265">
        <v>4</v>
      </c>
      <c r="G1265">
        <v>0</v>
      </c>
      <c r="H1265">
        <v>0</v>
      </c>
      <c r="I1265">
        <v>0</v>
      </c>
      <c r="J1265">
        <v>0</v>
      </c>
      <c r="K1265">
        <v>0</v>
      </c>
      <c r="L1265">
        <v>0</v>
      </c>
      <c r="M1265">
        <v>0</v>
      </c>
      <c r="N1265">
        <v>4</v>
      </c>
      <c r="O1265">
        <v>0</v>
      </c>
      <c r="P1265">
        <v>0</v>
      </c>
      <c r="Q1265">
        <v>0</v>
      </c>
      <c r="R1265">
        <v>0</v>
      </c>
      <c r="S1265">
        <v>0</v>
      </c>
      <c r="T1265">
        <v>0</v>
      </c>
      <c r="U1265">
        <v>0</v>
      </c>
      <c r="V1265" t="s">
        <v>23</v>
      </c>
    </row>
    <row r="1266" spans="1:22" hidden="1" x14ac:dyDescent="0.35">
      <c r="A1266" t="s">
        <v>70</v>
      </c>
      <c r="B1266" t="s">
        <v>57</v>
      </c>
      <c r="C1266">
        <v>2016</v>
      </c>
      <c r="D1266">
        <v>300</v>
      </c>
      <c r="E1266">
        <v>235</v>
      </c>
      <c r="F1266">
        <v>30</v>
      </c>
      <c r="G1266">
        <v>0</v>
      </c>
      <c r="H1266">
        <v>0</v>
      </c>
      <c r="I1266">
        <v>0</v>
      </c>
      <c r="J1266">
        <v>0</v>
      </c>
      <c r="K1266">
        <v>0</v>
      </c>
      <c r="L1266">
        <v>0</v>
      </c>
      <c r="M1266">
        <v>0</v>
      </c>
      <c r="N1266">
        <v>0</v>
      </c>
      <c r="O1266">
        <v>0</v>
      </c>
      <c r="P1266">
        <v>0</v>
      </c>
      <c r="Q1266">
        <v>10</v>
      </c>
      <c r="R1266">
        <v>0</v>
      </c>
      <c r="S1266">
        <v>0</v>
      </c>
      <c r="T1266">
        <v>20</v>
      </c>
      <c r="U1266">
        <v>0</v>
      </c>
      <c r="V1266" t="s">
        <v>23</v>
      </c>
    </row>
    <row r="1267" spans="1:22" hidden="1" x14ac:dyDescent="0.35">
      <c r="A1267" t="s">
        <v>71</v>
      </c>
      <c r="B1267" t="s">
        <v>57</v>
      </c>
      <c r="C1267">
        <v>2016</v>
      </c>
      <c r="D1267">
        <v>280</v>
      </c>
      <c r="E1267">
        <v>190</v>
      </c>
      <c r="F1267">
        <v>40</v>
      </c>
      <c r="G1267">
        <v>0</v>
      </c>
      <c r="H1267">
        <v>0</v>
      </c>
      <c r="I1267">
        <v>0</v>
      </c>
      <c r="J1267">
        <v>0</v>
      </c>
      <c r="K1267">
        <v>0</v>
      </c>
      <c r="L1267">
        <v>0</v>
      </c>
      <c r="M1267">
        <v>0</v>
      </c>
      <c r="N1267">
        <v>40</v>
      </c>
      <c r="O1267">
        <v>0</v>
      </c>
      <c r="P1267">
        <v>10</v>
      </c>
      <c r="Q1267">
        <v>0</v>
      </c>
      <c r="R1267">
        <v>0</v>
      </c>
      <c r="S1267">
        <v>0</v>
      </c>
      <c r="T1267">
        <v>4</v>
      </c>
      <c r="U1267">
        <v>0</v>
      </c>
      <c r="V1267" t="s">
        <v>23</v>
      </c>
    </row>
    <row r="1268" spans="1:22" hidden="1" x14ac:dyDescent="0.35">
      <c r="A1268" t="s">
        <v>72</v>
      </c>
      <c r="B1268" t="s">
        <v>57</v>
      </c>
      <c r="C1268">
        <v>2016</v>
      </c>
      <c r="D1268">
        <v>90</v>
      </c>
      <c r="E1268">
        <v>35</v>
      </c>
      <c r="F1268">
        <v>50</v>
      </c>
      <c r="G1268">
        <v>0</v>
      </c>
      <c r="H1268">
        <v>0</v>
      </c>
      <c r="I1268">
        <v>0</v>
      </c>
      <c r="J1268">
        <v>0</v>
      </c>
      <c r="K1268">
        <v>0</v>
      </c>
      <c r="L1268">
        <v>0</v>
      </c>
      <c r="M1268">
        <v>0</v>
      </c>
      <c r="N1268">
        <v>0</v>
      </c>
      <c r="O1268">
        <v>0</v>
      </c>
      <c r="P1268">
        <v>0</v>
      </c>
      <c r="Q1268">
        <v>0</v>
      </c>
      <c r="R1268">
        <v>0</v>
      </c>
      <c r="S1268">
        <v>0</v>
      </c>
      <c r="T1268">
        <v>0</v>
      </c>
      <c r="U1268">
        <v>0</v>
      </c>
      <c r="V1268" t="s">
        <v>23</v>
      </c>
    </row>
    <row r="1269" spans="1:22" hidden="1" x14ac:dyDescent="0.35">
      <c r="A1269" t="s">
        <v>22</v>
      </c>
      <c r="B1269" t="s">
        <v>58</v>
      </c>
      <c r="C1269">
        <v>2016</v>
      </c>
      <c r="D1269">
        <v>405</v>
      </c>
      <c r="E1269">
        <v>310</v>
      </c>
      <c r="F1269">
        <v>60</v>
      </c>
      <c r="G1269">
        <v>20</v>
      </c>
      <c r="H1269">
        <v>0</v>
      </c>
      <c r="I1269">
        <v>0</v>
      </c>
      <c r="J1269">
        <v>0</v>
      </c>
      <c r="K1269">
        <v>0</v>
      </c>
      <c r="L1269">
        <v>0</v>
      </c>
      <c r="M1269">
        <v>0</v>
      </c>
      <c r="N1269">
        <v>0</v>
      </c>
      <c r="O1269">
        <v>0</v>
      </c>
      <c r="P1269">
        <v>0</v>
      </c>
      <c r="Q1269">
        <v>15</v>
      </c>
      <c r="R1269">
        <v>0</v>
      </c>
      <c r="S1269">
        <v>0</v>
      </c>
      <c r="T1269">
        <v>0</v>
      </c>
      <c r="U1269">
        <v>0</v>
      </c>
      <c r="V1269" t="s">
        <v>23</v>
      </c>
    </row>
    <row r="1270" spans="1:22" hidden="1" x14ac:dyDescent="0.35">
      <c r="A1270" t="s">
        <v>25</v>
      </c>
      <c r="B1270" t="s">
        <v>58</v>
      </c>
      <c r="C1270">
        <v>2016</v>
      </c>
      <c r="D1270">
        <v>15</v>
      </c>
      <c r="E1270">
        <v>0</v>
      </c>
      <c r="F1270">
        <v>0</v>
      </c>
      <c r="G1270">
        <v>0</v>
      </c>
      <c r="H1270">
        <v>0</v>
      </c>
      <c r="I1270">
        <v>0</v>
      </c>
      <c r="J1270">
        <v>0</v>
      </c>
      <c r="K1270">
        <v>0</v>
      </c>
      <c r="L1270">
        <v>0</v>
      </c>
      <c r="M1270">
        <v>0</v>
      </c>
      <c r="N1270">
        <v>0</v>
      </c>
      <c r="O1270">
        <v>0</v>
      </c>
      <c r="P1270">
        <v>15</v>
      </c>
      <c r="Q1270">
        <v>0</v>
      </c>
      <c r="R1270">
        <v>0</v>
      </c>
      <c r="S1270">
        <v>0</v>
      </c>
      <c r="T1270">
        <v>0</v>
      </c>
      <c r="U1270">
        <v>0</v>
      </c>
      <c r="V1270" t="s">
        <v>23</v>
      </c>
    </row>
    <row r="1271" spans="1:22" hidden="1" x14ac:dyDescent="0.35">
      <c r="A1271" t="s">
        <v>26</v>
      </c>
      <c r="B1271" t="s">
        <v>58</v>
      </c>
      <c r="C1271">
        <v>2016</v>
      </c>
      <c r="D1271">
        <v>25</v>
      </c>
      <c r="E1271">
        <v>25</v>
      </c>
      <c r="F1271">
        <v>0</v>
      </c>
      <c r="G1271">
        <v>0</v>
      </c>
      <c r="H1271">
        <v>0</v>
      </c>
      <c r="I1271">
        <v>0</v>
      </c>
      <c r="J1271">
        <v>0</v>
      </c>
      <c r="K1271">
        <v>0</v>
      </c>
      <c r="L1271">
        <v>0</v>
      </c>
      <c r="M1271">
        <v>0</v>
      </c>
      <c r="N1271">
        <v>0</v>
      </c>
      <c r="O1271">
        <v>0</v>
      </c>
      <c r="P1271">
        <v>0</v>
      </c>
      <c r="Q1271">
        <v>0</v>
      </c>
      <c r="R1271">
        <v>0</v>
      </c>
      <c r="S1271">
        <v>0</v>
      </c>
      <c r="T1271">
        <v>0</v>
      </c>
      <c r="U1271">
        <v>0</v>
      </c>
      <c r="V1271" t="s">
        <v>23</v>
      </c>
    </row>
    <row r="1272" spans="1:22" hidden="1" x14ac:dyDescent="0.35">
      <c r="A1272" t="s">
        <v>28</v>
      </c>
      <c r="B1272" t="s">
        <v>58</v>
      </c>
      <c r="C1272">
        <v>2016</v>
      </c>
      <c r="D1272">
        <v>235</v>
      </c>
      <c r="E1272">
        <v>225</v>
      </c>
      <c r="F1272">
        <v>0</v>
      </c>
      <c r="G1272">
        <v>0</v>
      </c>
      <c r="H1272">
        <v>10</v>
      </c>
      <c r="I1272">
        <v>0</v>
      </c>
      <c r="J1272">
        <v>0</v>
      </c>
      <c r="K1272">
        <v>0</v>
      </c>
      <c r="L1272">
        <v>0</v>
      </c>
      <c r="M1272">
        <v>0</v>
      </c>
      <c r="N1272">
        <v>0</v>
      </c>
      <c r="O1272">
        <v>0</v>
      </c>
      <c r="P1272">
        <v>0</v>
      </c>
      <c r="Q1272">
        <v>0</v>
      </c>
      <c r="R1272">
        <v>0</v>
      </c>
      <c r="S1272">
        <v>0</v>
      </c>
      <c r="T1272">
        <v>0</v>
      </c>
      <c r="U1272">
        <v>0</v>
      </c>
      <c r="V1272" t="s">
        <v>23</v>
      </c>
    </row>
    <row r="1273" spans="1:22" hidden="1" x14ac:dyDescent="0.35">
      <c r="A1273" t="s">
        <v>29</v>
      </c>
      <c r="B1273" t="s">
        <v>58</v>
      </c>
      <c r="C1273">
        <v>2016</v>
      </c>
      <c r="D1273">
        <v>45</v>
      </c>
      <c r="E1273">
        <v>45</v>
      </c>
      <c r="F1273">
        <v>0</v>
      </c>
      <c r="G1273">
        <v>0</v>
      </c>
      <c r="H1273">
        <v>0</v>
      </c>
      <c r="I1273">
        <v>0</v>
      </c>
      <c r="J1273">
        <v>0</v>
      </c>
      <c r="K1273">
        <v>0</v>
      </c>
      <c r="L1273">
        <v>0</v>
      </c>
      <c r="M1273">
        <v>0</v>
      </c>
      <c r="N1273">
        <v>0</v>
      </c>
      <c r="O1273">
        <v>0</v>
      </c>
      <c r="P1273">
        <v>0</v>
      </c>
      <c r="Q1273">
        <v>0</v>
      </c>
      <c r="R1273">
        <v>0</v>
      </c>
      <c r="S1273">
        <v>0</v>
      </c>
      <c r="T1273">
        <v>0</v>
      </c>
      <c r="U1273">
        <v>0</v>
      </c>
      <c r="V1273" t="s">
        <v>23</v>
      </c>
    </row>
    <row r="1274" spans="1:22" hidden="1" x14ac:dyDescent="0.35">
      <c r="A1274" t="s">
        <v>30</v>
      </c>
      <c r="B1274" t="s">
        <v>58</v>
      </c>
      <c r="C1274">
        <v>2016</v>
      </c>
      <c r="D1274">
        <v>105</v>
      </c>
      <c r="E1274">
        <v>55</v>
      </c>
      <c r="F1274">
        <v>0</v>
      </c>
      <c r="G1274">
        <v>40</v>
      </c>
      <c r="H1274">
        <v>0</v>
      </c>
      <c r="I1274">
        <v>0</v>
      </c>
      <c r="J1274">
        <v>0</v>
      </c>
      <c r="K1274">
        <v>0</v>
      </c>
      <c r="L1274">
        <v>0</v>
      </c>
      <c r="M1274">
        <v>0</v>
      </c>
      <c r="N1274">
        <v>0</v>
      </c>
      <c r="O1274">
        <v>0</v>
      </c>
      <c r="P1274">
        <v>0</v>
      </c>
      <c r="Q1274">
        <v>10</v>
      </c>
      <c r="R1274">
        <v>0</v>
      </c>
      <c r="S1274">
        <v>0</v>
      </c>
      <c r="T1274">
        <v>0</v>
      </c>
      <c r="U1274">
        <v>0</v>
      </c>
      <c r="V1274" t="s">
        <v>23</v>
      </c>
    </row>
    <row r="1275" spans="1:22" hidden="1" x14ac:dyDescent="0.35">
      <c r="A1275" t="s">
        <v>78</v>
      </c>
      <c r="B1275" t="s">
        <v>58</v>
      </c>
      <c r="C1275">
        <v>2016</v>
      </c>
      <c r="D1275">
        <v>35</v>
      </c>
      <c r="E1275">
        <v>35</v>
      </c>
      <c r="F1275">
        <v>0</v>
      </c>
      <c r="G1275">
        <v>0</v>
      </c>
      <c r="H1275">
        <v>0</v>
      </c>
      <c r="I1275">
        <v>0</v>
      </c>
      <c r="J1275">
        <v>0</v>
      </c>
      <c r="K1275">
        <v>0</v>
      </c>
      <c r="L1275">
        <v>0</v>
      </c>
      <c r="M1275">
        <v>0</v>
      </c>
      <c r="N1275">
        <v>0</v>
      </c>
      <c r="O1275">
        <v>0</v>
      </c>
      <c r="P1275">
        <v>0</v>
      </c>
      <c r="Q1275">
        <v>0</v>
      </c>
      <c r="R1275">
        <v>0</v>
      </c>
      <c r="S1275">
        <v>0</v>
      </c>
      <c r="T1275">
        <v>0</v>
      </c>
      <c r="U1275">
        <v>0</v>
      </c>
      <c r="V1275" t="s">
        <v>23</v>
      </c>
    </row>
    <row r="1276" spans="1:22" hidden="1" x14ac:dyDescent="0.35">
      <c r="A1276" t="s">
        <v>33</v>
      </c>
      <c r="B1276" t="s">
        <v>58</v>
      </c>
      <c r="C1276">
        <v>2016</v>
      </c>
      <c r="D1276">
        <v>45</v>
      </c>
      <c r="E1276">
        <v>35</v>
      </c>
      <c r="F1276">
        <v>0</v>
      </c>
      <c r="G1276">
        <v>0</v>
      </c>
      <c r="H1276">
        <v>0</v>
      </c>
      <c r="I1276">
        <v>0</v>
      </c>
      <c r="J1276">
        <v>0</v>
      </c>
      <c r="K1276">
        <v>10</v>
      </c>
      <c r="L1276">
        <v>0</v>
      </c>
      <c r="M1276">
        <v>0</v>
      </c>
      <c r="N1276">
        <v>0</v>
      </c>
      <c r="O1276">
        <v>0</v>
      </c>
      <c r="P1276">
        <v>0</v>
      </c>
      <c r="Q1276">
        <v>0</v>
      </c>
      <c r="R1276">
        <v>0</v>
      </c>
      <c r="S1276">
        <v>0</v>
      </c>
      <c r="T1276">
        <v>0</v>
      </c>
      <c r="U1276">
        <v>0</v>
      </c>
      <c r="V1276" t="s">
        <v>23</v>
      </c>
    </row>
    <row r="1277" spans="1:22" hidden="1" x14ac:dyDescent="0.35">
      <c r="A1277" t="s">
        <v>36</v>
      </c>
      <c r="B1277" t="s">
        <v>58</v>
      </c>
      <c r="C1277">
        <v>2016</v>
      </c>
      <c r="D1277">
        <v>160</v>
      </c>
      <c r="E1277">
        <v>65</v>
      </c>
      <c r="F1277">
        <v>30</v>
      </c>
      <c r="G1277">
        <v>15</v>
      </c>
      <c r="H1277">
        <v>0</v>
      </c>
      <c r="I1277">
        <v>0</v>
      </c>
      <c r="J1277">
        <v>0</v>
      </c>
      <c r="K1277">
        <v>25</v>
      </c>
      <c r="L1277">
        <v>0</v>
      </c>
      <c r="M1277">
        <v>10</v>
      </c>
      <c r="N1277">
        <v>0</v>
      </c>
      <c r="O1277">
        <v>0</v>
      </c>
      <c r="P1277">
        <v>0</v>
      </c>
      <c r="Q1277">
        <v>0</v>
      </c>
      <c r="R1277">
        <v>0</v>
      </c>
      <c r="S1277">
        <v>0</v>
      </c>
      <c r="T1277">
        <v>15</v>
      </c>
      <c r="U1277">
        <v>0</v>
      </c>
      <c r="V1277" t="s">
        <v>23</v>
      </c>
    </row>
    <row r="1278" spans="1:22" hidden="1" x14ac:dyDescent="0.35">
      <c r="A1278" t="s">
        <v>37</v>
      </c>
      <c r="B1278" t="s">
        <v>58</v>
      </c>
      <c r="C1278">
        <v>2016</v>
      </c>
      <c r="D1278">
        <v>35</v>
      </c>
      <c r="E1278">
        <v>35</v>
      </c>
      <c r="F1278">
        <v>0</v>
      </c>
      <c r="G1278">
        <v>0</v>
      </c>
      <c r="H1278">
        <v>0</v>
      </c>
      <c r="I1278">
        <v>0</v>
      </c>
      <c r="J1278">
        <v>0</v>
      </c>
      <c r="K1278">
        <v>0</v>
      </c>
      <c r="L1278">
        <v>0</v>
      </c>
      <c r="M1278">
        <v>0</v>
      </c>
      <c r="N1278">
        <v>0</v>
      </c>
      <c r="O1278">
        <v>0</v>
      </c>
      <c r="P1278">
        <v>0</v>
      </c>
      <c r="Q1278">
        <v>0</v>
      </c>
      <c r="R1278">
        <v>0</v>
      </c>
      <c r="S1278">
        <v>0</v>
      </c>
      <c r="T1278">
        <v>0</v>
      </c>
      <c r="U1278">
        <v>0</v>
      </c>
      <c r="V1278" t="s">
        <v>23</v>
      </c>
    </row>
    <row r="1279" spans="1:22" hidden="1" x14ac:dyDescent="0.35">
      <c r="A1279" t="s">
        <v>38</v>
      </c>
      <c r="B1279" t="s">
        <v>58</v>
      </c>
      <c r="C1279">
        <v>2016</v>
      </c>
      <c r="D1279">
        <v>55</v>
      </c>
      <c r="E1279">
        <v>35</v>
      </c>
      <c r="F1279">
        <v>0</v>
      </c>
      <c r="G1279">
        <v>0</v>
      </c>
      <c r="H1279">
        <v>0</v>
      </c>
      <c r="I1279">
        <v>0</v>
      </c>
      <c r="J1279">
        <v>0</v>
      </c>
      <c r="K1279">
        <v>0</v>
      </c>
      <c r="L1279">
        <v>0</v>
      </c>
      <c r="M1279">
        <v>0</v>
      </c>
      <c r="N1279">
        <v>0</v>
      </c>
      <c r="O1279">
        <v>0</v>
      </c>
      <c r="P1279">
        <v>0</v>
      </c>
      <c r="Q1279">
        <v>20</v>
      </c>
      <c r="R1279">
        <v>0</v>
      </c>
      <c r="S1279">
        <v>0</v>
      </c>
      <c r="T1279">
        <v>0</v>
      </c>
      <c r="U1279">
        <v>0</v>
      </c>
      <c r="V1279" t="s">
        <v>23</v>
      </c>
    </row>
    <row r="1280" spans="1:22" hidden="1" x14ac:dyDescent="0.35">
      <c r="A1280" t="s">
        <v>40</v>
      </c>
      <c r="B1280" t="s">
        <v>58</v>
      </c>
      <c r="C1280">
        <v>2016</v>
      </c>
      <c r="D1280">
        <v>15</v>
      </c>
      <c r="E1280">
        <v>0</v>
      </c>
      <c r="F1280">
        <v>4</v>
      </c>
      <c r="G1280">
        <v>0</v>
      </c>
      <c r="H1280">
        <v>0</v>
      </c>
      <c r="I1280">
        <v>0</v>
      </c>
      <c r="J1280">
        <v>0</v>
      </c>
      <c r="K1280">
        <v>0</v>
      </c>
      <c r="L1280">
        <v>0</v>
      </c>
      <c r="M1280">
        <v>0</v>
      </c>
      <c r="N1280">
        <v>0</v>
      </c>
      <c r="O1280">
        <v>0</v>
      </c>
      <c r="P1280">
        <v>0</v>
      </c>
      <c r="Q1280">
        <v>15</v>
      </c>
      <c r="R1280">
        <v>0</v>
      </c>
      <c r="S1280">
        <v>0</v>
      </c>
      <c r="T1280">
        <v>0</v>
      </c>
      <c r="U1280">
        <v>0</v>
      </c>
      <c r="V1280" t="s">
        <v>23</v>
      </c>
    </row>
    <row r="1281" spans="1:22" hidden="1" x14ac:dyDescent="0.35">
      <c r="A1281" t="s">
        <v>41</v>
      </c>
      <c r="B1281" t="s">
        <v>58</v>
      </c>
      <c r="C1281">
        <v>2016</v>
      </c>
      <c r="D1281">
        <v>175</v>
      </c>
      <c r="E1281">
        <v>130</v>
      </c>
      <c r="F1281">
        <v>40</v>
      </c>
      <c r="G1281">
        <v>0</v>
      </c>
      <c r="H1281">
        <v>0</v>
      </c>
      <c r="I1281">
        <v>0</v>
      </c>
      <c r="J1281">
        <v>0</v>
      </c>
      <c r="K1281">
        <v>0</v>
      </c>
      <c r="L1281">
        <v>0</v>
      </c>
      <c r="M1281">
        <v>0</v>
      </c>
      <c r="N1281">
        <v>0</v>
      </c>
      <c r="O1281">
        <v>0</v>
      </c>
      <c r="P1281">
        <v>0</v>
      </c>
      <c r="Q1281">
        <v>0</v>
      </c>
      <c r="R1281">
        <v>0</v>
      </c>
      <c r="S1281">
        <v>0</v>
      </c>
      <c r="T1281">
        <v>0</v>
      </c>
      <c r="U1281">
        <v>0</v>
      </c>
      <c r="V1281" t="s">
        <v>23</v>
      </c>
    </row>
    <row r="1282" spans="1:22" hidden="1" x14ac:dyDescent="0.35">
      <c r="A1282" t="s">
        <v>42</v>
      </c>
      <c r="B1282" t="s">
        <v>58</v>
      </c>
      <c r="C1282">
        <v>2016</v>
      </c>
      <c r="D1282" s="1">
        <v>10175</v>
      </c>
      <c r="E1282" s="1">
        <v>7485</v>
      </c>
      <c r="F1282" s="1">
        <v>1070</v>
      </c>
      <c r="G1282">
        <v>215</v>
      </c>
      <c r="H1282">
        <v>115</v>
      </c>
      <c r="I1282">
        <v>130</v>
      </c>
      <c r="J1282">
        <v>30</v>
      </c>
      <c r="K1282">
        <v>80</v>
      </c>
      <c r="L1282">
        <v>0</v>
      </c>
      <c r="M1282">
        <v>0</v>
      </c>
      <c r="N1282">
        <v>0</v>
      </c>
      <c r="O1282">
        <v>0</v>
      </c>
      <c r="P1282">
        <v>20</v>
      </c>
      <c r="Q1282">
        <v>110</v>
      </c>
      <c r="R1282">
        <v>0</v>
      </c>
      <c r="S1282">
        <v>4</v>
      </c>
      <c r="T1282">
        <v>905</v>
      </c>
      <c r="U1282">
        <v>0</v>
      </c>
      <c r="V1282" t="s">
        <v>23</v>
      </c>
    </row>
    <row r="1283" spans="1:22" hidden="1" x14ac:dyDescent="0.35">
      <c r="A1283" t="s">
        <v>43</v>
      </c>
      <c r="B1283" t="s">
        <v>58</v>
      </c>
      <c r="C1283">
        <v>2016</v>
      </c>
      <c r="D1283">
        <v>10</v>
      </c>
      <c r="E1283">
        <v>10</v>
      </c>
      <c r="F1283">
        <v>0</v>
      </c>
      <c r="G1283">
        <v>0</v>
      </c>
      <c r="H1283">
        <v>0</v>
      </c>
      <c r="I1283">
        <v>0</v>
      </c>
      <c r="J1283">
        <v>0</v>
      </c>
      <c r="K1283">
        <v>0</v>
      </c>
      <c r="L1283">
        <v>0</v>
      </c>
      <c r="M1283">
        <v>0</v>
      </c>
      <c r="N1283">
        <v>0</v>
      </c>
      <c r="O1283">
        <v>0</v>
      </c>
      <c r="P1283">
        <v>0</v>
      </c>
      <c r="Q1283">
        <v>0</v>
      </c>
      <c r="R1283">
        <v>0</v>
      </c>
      <c r="S1283">
        <v>0</v>
      </c>
      <c r="T1283">
        <v>0</v>
      </c>
      <c r="U1283">
        <v>0</v>
      </c>
      <c r="V1283" t="s">
        <v>23</v>
      </c>
    </row>
    <row r="1284" spans="1:22" hidden="1" x14ac:dyDescent="0.35">
      <c r="A1284" t="s">
        <v>44</v>
      </c>
      <c r="B1284" t="s">
        <v>58</v>
      </c>
      <c r="C1284">
        <v>2016</v>
      </c>
      <c r="D1284">
        <v>35</v>
      </c>
      <c r="E1284">
        <v>35</v>
      </c>
      <c r="F1284">
        <v>0</v>
      </c>
      <c r="G1284">
        <v>0</v>
      </c>
      <c r="H1284">
        <v>0</v>
      </c>
      <c r="I1284">
        <v>0</v>
      </c>
      <c r="J1284">
        <v>0</v>
      </c>
      <c r="K1284">
        <v>0</v>
      </c>
      <c r="L1284">
        <v>0</v>
      </c>
      <c r="M1284">
        <v>0</v>
      </c>
      <c r="N1284">
        <v>0</v>
      </c>
      <c r="O1284">
        <v>0</v>
      </c>
      <c r="P1284">
        <v>0</v>
      </c>
      <c r="Q1284">
        <v>0</v>
      </c>
      <c r="R1284">
        <v>0</v>
      </c>
      <c r="S1284">
        <v>0</v>
      </c>
      <c r="T1284">
        <v>0</v>
      </c>
      <c r="U1284">
        <v>0</v>
      </c>
      <c r="V1284" t="s">
        <v>23</v>
      </c>
    </row>
    <row r="1285" spans="1:22" hidden="1" x14ac:dyDescent="0.35">
      <c r="A1285" t="s">
        <v>45</v>
      </c>
      <c r="B1285" t="s">
        <v>58</v>
      </c>
      <c r="C1285">
        <v>2016</v>
      </c>
      <c r="D1285">
        <v>15</v>
      </c>
      <c r="E1285">
        <v>15</v>
      </c>
      <c r="F1285">
        <v>0</v>
      </c>
      <c r="G1285">
        <v>0</v>
      </c>
      <c r="H1285">
        <v>0</v>
      </c>
      <c r="I1285">
        <v>0</v>
      </c>
      <c r="J1285">
        <v>0</v>
      </c>
      <c r="K1285">
        <v>0</v>
      </c>
      <c r="L1285">
        <v>0</v>
      </c>
      <c r="M1285">
        <v>0</v>
      </c>
      <c r="N1285">
        <v>0</v>
      </c>
      <c r="O1285">
        <v>0</v>
      </c>
      <c r="P1285">
        <v>0</v>
      </c>
      <c r="Q1285">
        <v>0</v>
      </c>
      <c r="R1285">
        <v>0</v>
      </c>
      <c r="S1285">
        <v>0</v>
      </c>
      <c r="T1285">
        <v>0</v>
      </c>
      <c r="U1285">
        <v>0</v>
      </c>
      <c r="V1285" t="s">
        <v>23</v>
      </c>
    </row>
    <row r="1286" spans="1:22" hidden="1" x14ac:dyDescent="0.35">
      <c r="A1286" t="s">
        <v>46</v>
      </c>
      <c r="B1286" t="s">
        <v>58</v>
      </c>
      <c r="C1286">
        <v>2016</v>
      </c>
      <c r="D1286">
        <v>30</v>
      </c>
      <c r="E1286">
        <v>30</v>
      </c>
      <c r="F1286">
        <v>0</v>
      </c>
      <c r="G1286">
        <v>0</v>
      </c>
      <c r="H1286">
        <v>0</v>
      </c>
      <c r="I1286">
        <v>0</v>
      </c>
      <c r="J1286">
        <v>0</v>
      </c>
      <c r="K1286">
        <v>0</v>
      </c>
      <c r="L1286">
        <v>0</v>
      </c>
      <c r="M1286">
        <v>0</v>
      </c>
      <c r="N1286">
        <v>0</v>
      </c>
      <c r="O1286">
        <v>0</v>
      </c>
      <c r="P1286">
        <v>0</v>
      </c>
      <c r="Q1286">
        <v>0</v>
      </c>
      <c r="R1286">
        <v>0</v>
      </c>
      <c r="S1286">
        <v>0</v>
      </c>
      <c r="T1286">
        <v>0</v>
      </c>
      <c r="U1286">
        <v>0</v>
      </c>
      <c r="V1286" t="s">
        <v>23</v>
      </c>
    </row>
    <row r="1287" spans="1:22" hidden="1" x14ac:dyDescent="0.35">
      <c r="A1287" t="s">
        <v>48</v>
      </c>
      <c r="B1287" t="s">
        <v>58</v>
      </c>
      <c r="C1287">
        <v>2016</v>
      </c>
      <c r="D1287">
        <v>50</v>
      </c>
      <c r="E1287">
        <v>45</v>
      </c>
      <c r="F1287">
        <v>4</v>
      </c>
      <c r="G1287">
        <v>0</v>
      </c>
      <c r="H1287">
        <v>0</v>
      </c>
      <c r="I1287">
        <v>0</v>
      </c>
      <c r="J1287">
        <v>0</v>
      </c>
      <c r="K1287">
        <v>0</v>
      </c>
      <c r="L1287">
        <v>0</v>
      </c>
      <c r="M1287">
        <v>0</v>
      </c>
      <c r="N1287">
        <v>0</v>
      </c>
      <c r="O1287">
        <v>0</v>
      </c>
      <c r="P1287">
        <v>0</v>
      </c>
      <c r="Q1287">
        <v>0</v>
      </c>
      <c r="R1287">
        <v>0</v>
      </c>
      <c r="S1287">
        <v>0</v>
      </c>
      <c r="T1287">
        <v>0</v>
      </c>
      <c r="U1287">
        <v>0</v>
      </c>
      <c r="V1287" t="s">
        <v>23</v>
      </c>
    </row>
    <row r="1288" spans="1:22" hidden="1" x14ac:dyDescent="0.35">
      <c r="A1288" t="s">
        <v>49</v>
      </c>
      <c r="B1288" t="s">
        <v>58</v>
      </c>
      <c r="C1288">
        <v>2016</v>
      </c>
      <c r="D1288" s="1">
        <v>1005</v>
      </c>
      <c r="E1288">
        <v>835</v>
      </c>
      <c r="F1288">
        <v>110</v>
      </c>
      <c r="G1288">
        <v>50</v>
      </c>
      <c r="H1288">
        <v>0</v>
      </c>
      <c r="I1288">
        <v>4</v>
      </c>
      <c r="J1288">
        <v>0</v>
      </c>
      <c r="K1288">
        <v>0</v>
      </c>
      <c r="L1288">
        <v>0</v>
      </c>
      <c r="M1288">
        <v>0</v>
      </c>
      <c r="N1288">
        <v>0</v>
      </c>
      <c r="O1288">
        <v>0</v>
      </c>
      <c r="P1288">
        <v>0</v>
      </c>
      <c r="Q1288">
        <v>0</v>
      </c>
      <c r="R1288">
        <v>0</v>
      </c>
      <c r="S1288">
        <v>4</v>
      </c>
      <c r="T1288">
        <v>0</v>
      </c>
      <c r="U1288">
        <v>0</v>
      </c>
      <c r="V1288" t="s">
        <v>23</v>
      </c>
    </row>
    <row r="1289" spans="1:22" hidden="1" x14ac:dyDescent="0.35">
      <c r="A1289" t="s">
        <v>50</v>
      </c>
      <c r="B1289" t="s">
        <v>58</v>
      </c>
      <c r="C1289">
        <v>2016</v>
      </c>
      <c r="D1289">
        <v>30</v>
      </c>
      <c r="E1289">
        <v>20</v>
      </c>
      <c r="F1289">
        <v>0</v>
      </c>
      <c r="G1289">
        <v>0</v>
      </c>
      <c r="H1289">
        <v>0</v>
      </c>
      <c r="I1289">
        <v>0</v>
      </c>
      <c r="J1289">
        <v>0</v>
      </c>
      <c r="K1289">
        <v>0</v>
      </c>
      <c r="L1289">
        <v>0</v>
      </c>
      <c r="M1289">
        <v>0</v>
      </c>
      <c r="N1289">
        <v>0</v>
      </c>
      <c r="O1289">
        <v>0</v>
      </c>
      <c r="P1289">
        <v>0</v>
      </c>
      <c r="Q1289">
        <v>10</v>
      </c>
      <c r="R1289">
        <v>0</v>
      </c>
      <c r="S1289">
        <v>0</v>
      </c>
      <c r="T1289">
        <v>0</v>
      </c>
      <c r="U1289">
        <v>0</v>
      </c>
      <c r="V1289" t="s">
        <v>23</v>
      </c>
    </row>
    <row r="1290" spans="1:22" hidden="1" x14ac:dyDescent="0.35">
      <c r="A1290" t="s">
        <v>51</v>
      </c>
      <c r="B1290" t="s">
        <v>58</v>
      </c>
      <c r="C1290">
        <v>2016</v>
      </c>
      <c r="D1290">
        <v>4</v>
      </c>
      <c r="E1290">
        <v>4</v>
      </c>
      <c r="F1290">
        <v>0</v>
      </c>
      <c r="G1290">
        <v>0</v>
      </c>
      <c r="H1290">
        <v>0</v>
      </c>
      <c r="I1290">
        <v>0</v>
      </c>
      <c r="J1290">
        <v>0</v>
      </c>
      <c r="K1290">
        <v>0</v>
      </c>
      <c r="L1290">
        <v>0</v>
      </c>
      <c r="M1290">
        <v>0</v>
      </c>
      <c r="N1290">
        <v>0</v>
      </c>
      <c r="O1290">
        <v>0</v>
      </c>
      <c r="P1290">
        <v>0</v>
      </c>
      <c r="Q1290">
        <v>0</v>
      </c>
      <c r="R1290">
        <v>0</v>
      </c>
      <c r="S1290">
        <v>0</v>
      </c>
      <c r="T1290">
        <v>0</v>
      </c>
      <c r="U1290">
        <v>0</v>
      </c>
      <c r="V1290" t="s">
        <v>23</v>
      </c>
    </row>
    <row r="1291" spans="1:22" hidden="1" x14ac:dyDescent="0.35">
      <c r="A1291" t="s">
        <v>52</v>
      </c>
      <c r="B1291" t="s">
        <v>58</v>
      </c>
      <c r="C1291">
        <v>2016</v>
      </c>
      <c r="D1291">
        <v>425</v>
      </c>
      <c r="E1291">
        <v>315</v>
      </c>
      <c r="F1291">
        <v>65</v>
      </c>
      <c r="G1291">
        <v>0</v>
      </c>
      <c r="H1291">
        <v>0</v>
      </c>
      <c r="I1291">
        <v>0</v>
      </c>
      <c r="J1291">
        <v>0</v>
      </c>
      <c r="K1291">
        <v>0</v>
      </c>
      <c r="L1291">
        <v>0</v>
      </c>
      <c r="M1291">
        <v>0</v>
      </c>
      <c r="N1291">
        <v>0</v>
      </c>
      <c r="O1291">
        <v>0</v>
      </c>
      <c r="P1291">
        <v>10</v>
      </c>
      <c r="Q1291">
        <v>35</v>
      </c>
      <c r="R1291">
        <v>0</v>
      </c>
      <c r="S1291">
        <v>0</v>
      </c>
      <c r="T1291">
        <v>0</v>
      </c>
      <c r="U1291">
        <v>0</v>
      </c>
      <c r="V1291" t="s">
        <v>23</v>
      </c>
    </row>
    <row r="1292" spans="1:22" hidden="1" x14ac:dyDescent="0.35">
      <c r="A1292" t="s">
        <v>53</v>
      </c>
      <c r="B1292" t="s">
        <v>58</v>
      </c>
      <c r="C1292">
        <v>2016</v>
      </c>
      <c r="D1292">
        <v>180</v>
      </c>
      <c r="E1292">
        <v>135</v>
      </c>
      <c r="F1292">
        <v>10</v>
      </c>
      <c r="G1292">
        <v>0</v>
      </c>
      <c r="H1292">
        <v>0</v>
      </c>
      <c r="I1292">
        <v>0</v>
      </c>
      <c r="J1292">
        <v>0</v>
      </c>
      <c r="K1292">
        <v>0</v>
      </c>
      <c r="L1292">
        <v>0</v>
      </c>
      <c r="M1292">
        <v>0</v>
      </c>
      <c r="N1292">
        <v>0</v>
      </c>
      <c r="O1292">
        <v>0</v>
      </c>
      <c r="P1292">
        <v>0</v>
      </c>
      <c r="Q1292">
        <v>0</v>
      </c>
      <c r="R1292">
        <v>0</v>
      </c>
      <c r="S1292">
        <v>0</v>
      </c>
      <c r="T1292">
        <v>35</v>
      </c>
      <c r="U1292">
        <v>0</v>
      </c>
      <c r="V1292" t="s">
        <v>23</v>
      </c>
    </row>
    <row r="1293" spans="1:22" hidden="1" x14ac:dyDescent="0.35">
      <c r="A1293" t="s">
        <v>55</v>
      </c>
      <c r="B1293" t="s">
        <v>58</v>
      </c>
      <c r="C1293">
        <v>2016</v>
      </c>
      <c r="D1293">
        <v>405</v>
      </c>
      <c r="E1293">
        <v>270</v>
      </c>
      <c r="F1293">
        <v>60</v>
      </c>
      <c r="G1293">
        <v>0</v>
      </c>
      <c r="H1293">
        <v>0</v>
      </c>
      <c r="I1293">
        <v>0</v>
      </c>
      <c r="J1293">
        <v>0</v>
      </c>
      <c r="K1293">
        <v>60</v>
      </c>
      <c r="L1293">
        <v>0</v>
      </c>
      <c r="M1293">
        <v>0</v>
      </c>
      <c r="N1293">
        <v>0</v>
      </c>
      <c r="O1293">
        <v>0</v>
      </c>
      <c r="P1293">
        <v>4</v>
      </c>
      <c r="Q1293">
        <v>10</v>
      </c>
      <c r="R1293">
        <v>0</v>
      </c>
      <c r="S1293">
        <v>0</v>
      </c>
      <c r="T1293">
        <v>0</v>
      </c>
      <c r="U1293">
        <v>0</v>
      </c>
      <c r="V1293" t="s">
        <v>23</v>
      </c>
    </row>
    <row r="1294" spans="1:22" hidden="1" x14ac:dyDescent="0.35">
      <c r="A1294" t="s">
        <v>56</v>
      </c>
      <c r="B1294" t="s">
        <v>58</v>
      </c>
      <c r="C1294">
        <v>2016</v>
      </c>
      <c r="D1294">
        <v>55</v>
      </c>
      <c r="E1294">
        <v>4</v>
      </c>
      <c r="F1294">
        <v>0</v>
      </c>
      <c r="G1294">
        <v>0</v>
      </c>
      <c r="H1294">
        <v>0</v>
      </c>
      <c r="I1294">
        <v>0</v>
      </c>
      <c r="J1294">
        <v>0</v>
      </c>
      <c r="K1294">
        <v>30</v>
      </c>
      <c r="L1294">
        <v>0</v>
      </c>
      <c r="M1294">
        <v>0</v>
      </c>
      <c r="N1294">
        <v>0</v>
      </c>
      <c r="O1294">
        <v>0</v>
      </c>
      <c r="P1294">
        <v>0</v>
      </c>
      <c r="Q1294">
        <v>4</v>
      </c>
      <c r="R1294">
        <v>0</v>
      </c>
      <c r="S1294">
        <v>0</v>
      </c>
      <c r="T1294">
        <v>10</v>
      </c>
      <c r="U1294">
        <v>0</v>
      </c>
      <c r="V1294" t="s">
        <v>23</v>
      </c>
    </row>
    <row r="1295" spans="1:22" hidden="1" x14ac:dyDescent="0.35">
      <c r="A1295" t="s">
        <v>57</v>
      </c>
      <c r="B1295" t="s">
        <v>58</v>
      </c>
      <c r="C1295">
        <v>2016</v>
      </c>
      <c r="D1295" s="1">
        <v>4375</v>
      </c>
      <c r="E1295" s="1">
        <v>3480</v>
      </c>
      <c r="F1295">
        <v>535</v>
      </c>
      <c r="G1295">
        <v>90</v>
      </c>
      <c r="H1295">
        <v>50</v>
      </c>
      <c r="I1295">
        <v>15</v>
      </c>
      <c r="J1295">
        <v>15</v>
      </c>
      <c r="K1295">
        <v>85</v>
      </c>
      <c r="L1295">
        <v>20</v>
      </c>
      <c r="M1295">
        <v>0</v>
      </c>
      <c r="N1295">
        <v>20</v>
      </c>
      <c r="O1295">
        <v>0</v>
      </c>
      <c r="P1295">
        <v>25</v>
      </c>
      <c r="Q1295">
        <v>4</v>
      </c>
      <c r="R1295">
        <v>0</v>
      </c>
      <c r="S1295">
        <v>0</v>
      </c>
      <c r="T1295">
        <v>30</v>
      </c>
      <c r="U1295">
        <v>0</v>
      </c>
      <c r="V1295" t="s">
        <v>23</v>
      </c>
    </row>
    <row r="1296" spans="1:22" hidden="1" x14ac:dyDescent="0.35">
      <c r="A1296" t="s">
        <v>58</v>
      </c>
      <c r="B1296" t="s">
        <v>58</v>
      </c>
      <c r="C1296">
        <v>2016</v>
      </c>
      <c r="D1296" s="1">
        <v>99440</v>
      </c>
      <c r="E1296" s="1">
        <v>65360</v>
      </c>
      <c r="F1296" s="1">
        <v>6140</v>
      </c>
      <c r="G1296" s="1">
        <v>1350</v>
      </c>
      <c r="H1296">
        <v>415</v>
      </c>
      <c r="I1296">
        <v>190</v>
      </c>
      <c r="J1296">
        <v>150</v>
      </c>
      <c r="K1296" s="1">
        <v>2810</v>
      </c>
      <c r="L1296">
        <v>0</v>
      </c>
      <c r="M1296">
        <v>25</v>
      </c>
      <c r="N1296">
        <v>15</v>
      </c>
      <c r="O1296">
        <v>0</v>
      </c>
      <c r="P1296" s="1">
        <v>4820</v>
      </c>
      <c r="Q1296" s="1">
        <v>5500</v>
      </c>
      <c r="R1296">
        <v>10</v>
      </c>
      <c r="S1296">
        <v>500</v>
      </c>
      <c r="T1296" s="1">
        <v>2410</v>
      </c>
      <c r="U1296" s="1">
        <v>9750</v>
      </c>
      <c r="V1296" t="s">
        <v>23</v>
      </c>
    </row>
    <row r="1297" spans="1:22" hidden="1" x14ac:dyDescent="0.35">
      <c r="A1297" t="s">
        <v>61</v>
      </c>
      <c r="B1297" t="s">
        <v>58</v>
      </c>
      <c r="C1297">
        <v>2016</v>
      </c>
      <c r="D1297">
        <v>4</v>
      </c>
      <c r="E1297">
        <v>4</v>
      </c>
      <c r="F1297">
        <v>0</v>
      </c>
      <c r="G1297">
        <v>0</v>
      </c>
      <c r="H1297">
        <v>0</v>
      </c>
      <c r="I1297">
        <v>0</v>
      </c>
      <c r="J1297">
        <v>0</v>
      </c>
      <c r="K1297">
        <v>0</v>
      </c>
      <c r="L1297">
        <v>0</v>
      </c>
      <c r="M1297">
        <v>0</v>
      </c>
      <c r="N1297">
        <v>0</v>
      </c>
      <c r="O1297">
        <v>0</v>
      </c>
      <c r="P1297">
        <v>0</v>
      </c>
      <c r="Q1297">
        <v>0</v>
      </c>
      <c r="R1297">
        <v>0</v>
      </c>
      <c r="S1297">
        <v>0</v>
      </c>
      <c r="T1297">
        <v>0</v>
      </c>
      <c r="U1297">
        <v>0</v>
      </c>
      <c r="V1297" t="s">
        <v>23</v>
      </c>
    </row>
    <row r="1298" spans="1:22" hidden="1" x14ac:dyDescent="0.35">
      <c r="A1298" t="s">
        <v>63</v>
      </c>
      <c r="B1298" t="s">
        <v>58</v>
      </c>
      <c r="C1298">
        <v>2016</v>
      </c>
      <c r="D1298">
        <v>35</v>
      </c>
      <c r="E1298">
        <v>25</v>
      </c>
      <c r="F1298">
        <v>0</v>
      </c>
      <c r="G1298">
        <v>0</v>
      </c>
      <c r="H1298">
        <v>0</v>
      </c>
      <c r="I1298">
        <v>0</v>
      </c>
      <c r="J1298">
        <v>0</v>
      </c>
      <c r="K1298">
        <v>0</v>
      </c>
      <c r="L1298">
        <v>0</v>
      </c>
      <c r="M1298">
        <v>0</v>
      </c>
      <c r="N1298">
        <v>0</v>
      </c>
      <c r="O1298">
        <v>0</v>
      </c>
      <c r="P1298">
        <v>0</v>
      </c>
      <c r="Q1298">
        <v>0</v>
      </c>
      <c r="R1298">
        <v>0</v>
      </c>
      <c r="S1298">
        <v>0</v>
      </c>
      <c r="T1298">
        <v>10</v>
      </c>
      <c r="U1298">
        <v>0</v>
      </c>
      <c r="V1298" t="s">
        <v>23</v>
      </c>
    </row>
    <row r="1299" spans="1:22" hidden="1" x14ac:dyDescent="0.35">
      <c r="A1299" t="s">
        <v>64</v>
      </c>
      <c r="B1299" t="s">
        <v>58</v>
      </c>
      <c r="C1299">
        <v>2016</v>
      </c>
      <c r="D1299">
        <v>130</v>
      </c>
      <c r="E1299">
        <v>65</v>
      </c>
      <c r="F1299">
        <v>45</v>
      </c>
      <c r="G1299">
        <v>0</v>
      </c>
      <c r="H1299">
        <v>0</v>
      </c>
      <c r="I1299">
        <v>0</v>
      </c>
      <c r="J1299">
        <v>0</v>
      </c>
      <c r="K1299">
        <v>0</v>
      </c>
      <c r="L1299">
        <v>0</v>
      </c>
      <c r="M1299">
        <v>0</v>
      </c>
      <c r="N1299">
        <v>0</v>
      </c>
      <c r="O1299">
        <v>0</v>
      </c>
      <c r="P1299">
        <v>0</v>
      </c>
      <c r="Q1299">
        <v>25</v>
      </c>
      <c r="R1299">
        <v>0</v>
      </c>
      <c r="S1299">
        <v>0</v>
      </c>
      <c r="T1299">
        <v>0</v>
      </c>
      <c r="U1299">
        <v>0</v>
      </c>
      <c r="V1299" t="s">
        <v>23</v>
      </c>
    </row>
    <row r="1300" spans="1:22" hidden="1" x14ac:dyDescent="0.35">
      <c r="A1300" t="s">
        <v>69</v>
      </c>
      <c r="B1300" t="s">
        <v>58</v>
      </c>
      <c r="C1300">
        <v>2016</v>
      </c>
      <c r="D1300">
        <v>65</v>
      </c>
      <c r="E1300">
        <v>65</v>
      </c>
      <c r="F1300">
        <v>0</v>
      </c>
      <c r="G1300">
        <v>0</v>
      </c>
      <c r="H1300">
        <v>0</v>
      </c>
      <c r="I1300">
        <v>0</v>
      </c>
      <c r="J1300">
        <v>0</v>
      </c>
      <c r="K1300">
        <v>0</v>
      </c>
      <c r="L1300">
        <v>0</v>
      </c>
      <c r="M1300">
        <v>0</v>
      </c>
      <c r="N1300">
        <v>0</v>
      </c>
      <c r="O1300">
        <v>0</v>
      </c>
      <c r="P1300">
        <v>0</v>
      </c>
      <c r="Q1300">
        <v>0</v>
      </c>
      <c r="R1300">
        <v>0</v>
      </c>
      <c r="S1300">
        <v>0</v>
      </c>
      <c r="T1300">
        <v>0</v>
      </c>
      <c r="U1300">
        <v>0</v>
      </c>
      <c r="V1300" t="s">
        <v>23</v>
      </c>
    </row>
    <row r="1301" spans="1:22" hidden="1" x14ac:dyDescent="0.35">
      <c r="A1301" t="s">
        <v>70</v>
      </c>
      <c r="B1301" t="s">
        <v>58</v>
      </c>
      <c r="C1301">
        <v>2016</v>
      </c>
      <c r="D1301">
        <v>10</v>
      </c>
      <c r="E1301">
        <v>10</v>
      </c>
      <c r="F1301">
        <v>0</v>
      </c>
      <c r="G1301">
        <v>0</v>
      </c>
      <c r="H1301">
        <v>0</v>
      </c>
      <c r="I1301">
        <v>0</v>
      </c>
      <c r="J1301">
        <v>0</v>
      </c>
      <c r="K1301">
        <v>0</v>
      </c>
      <c r="L1301">
        <v>0</v>
      </c>
      <c r="M1301">
        <v>0</v>
      </c>
      <c r="N1301">
        <v>0</v>
      </c>
      <c r="O1301">
        <v>0</v>
      </c>
      <c r="P1301">
        <v>0</v>
      </c>
      <c r="Q1301">
        <v>0</v>
      </c>
      <c r="R1301">
        <v>0</v>
      </c>
      <c r="S1301">
        <v>0</v>
      </c>
      <c r="T1301">
        <v>0</v>
      </c>
      <c r="U1301">
        <v>0</v>
      </c>
      <c r="V1301" t="s">
        <v>23</v>
      </c>
    </row>
    <row r="1302" spans="1:22" hidden="1" x14ac:dyDescent="0.35">
      <c r="A1302" t="s">
        <v>71</v>
      </c>
      <c r="B1302" t="s">
        <v>58</v>
      </c>
      <c r="C1302">
        <v>2016</v>
      </c>
      <c r="D1302">
        <v>10</v>
      </c>
      <c r="E1302">
        <v>0</v>
      </c>
      <c r="F1302">
        <v>0</v>
      </c>
      <c r="G1302">
        <v>0</v>
      </c>
      <c r="H1302">
        <v>0</v>
      </c>
      <c r="I1302">
        <v>0</v>
      </c>
      <c r="J1302">
        <v>0</v>
      </c>
      <c r="K1302">
        <v>0</v>
      </c>
      <c r="L1302">
        <v>0</v>
      </c>
      <c r="M1302">
        <v>0</v>
      </c>
      <c r="N1302">
        <v>0</v>
      </c>
      <c r="O1302">
        <v>0</v>
      </c>
      <c r="P1302">
        <v>0</v>
      </c>
      <c r="Q1302">
        <v>0</v>
      </c>
      <c r="R1302">
        <v>0</v>
      </c>
      <c r="S1302">
        <v>0</v>
      </c>
      <c r="T1302">
        <v>10</v>
      </c>
      <c r="U1302">
        <v>0</v>
      </c>
      <c r="V1302" t="s">
        <v>23</v>
      </c>
    </row>
    <row r="1303" spans="1:22" hidden="1" x14ac:dyDescent="0.35">
      <c r="A1303" t="s">
        <v>72</v>
      </c>
      <c r="B1303" t="s">
        <v>58</v>
      </c>
      <c r="C1303">
        <v>2016</v>
      </c>
      <c r="D1303">
        <v>4</v>
      </c>
      <c r="E1303">
        <v>4</v>
      </c>
      <c r="F1303">
        <v>0</v>
      </c>
      <c r="G1303">
        <v>0</v>
      </c>
      <c r="H1303">
        <v>0</v>
      </c>
      <c r="I1303">
        <v>0</v>
      </c>
      <c r="J1303">
        <v>0</v>
      </c>
      <c r="K1303">
        <v>0</v>
      </c>
      <c r="L1303">
        <v>0</v>
      </c>
      <c r="M1303">
        <v>0</v>
      </c>
      <c r="N1303">
        <v>0</v>
      </c>
      <c r="O1303">
        <v>0</v>
      </c>
      <c r="P1303">
        <v>0</v>
      </c>
      <c r="Q1303">
        <v>0</v>
      </c>
      <c r="R1303">
        <v>0</v>
      </c>
      <c r="S1303">
        <v>0</v>
      </c>
      <c r="T1303">
        <v>0</v>
      </c>
      <c r="U1303">
        <v>0</v>
      </c>
      <c r="V1303" t="s">
        <v>23</v>
      </c>
    </row>
    <row r="1304" spans="1:22" hidden="1" x14ac:dyDescent="0.35">
      <c r="A1304" t="s">
        <v>22</v>
      </c>
      <c r="B1304" t="s">
        <v>59</v>
      </c>
      <c r="C1304">
        <v>2016</v>
      </c>
      <c r="D1304">
        <v>70</v>
      </c>
      <c r="E1304">
        <v>70</v>
      </c>
      <c r="F1304">
        <v>0</v>
      </c>
      <c r="G1304">
        <v>0</v>
      </c>
      <c r="H1304">
        <v>0</v>
      </c>
      <c r="I1304">
        <v>0</v>
      </c>
      <c r="J1304">
        <v>0</v>
      </c>
      <c r="K1304">
        <v>0</v>
      </c>
      <c r="L1304">
        <v>0</v>
      </c>
      <c r="M1304">
        <v>0</v>
      </c>
      <c r="N1304">
        <v>0</v>
      </c>
      <c r="O1304">
        <v>0</v>
      </c>
      <c r="P1304">
        <v>0</v>
      </c>
      <c r="Q1304">
        <v>0</v>
      </c>
      <c r="R1304">
        <v>0</v>
      </c>
      <c r="S1304">
        <v>0</v>
      </c>
      <c r="T1304">
        <v>0</v>
      </c>
      <c r="U1304">
        <v>0</v>
      </c>
      <c r="V1304" t="s">
        <v>23</v>
      </c>
    </row>
    <row r="1305" spans="1:22" hidden="1" x14ac:dyDescent="0.35">
      <c r="A1305" t="s">
        <v>25</v>
      </c>
      <c r="B1305" t="s">
        <v>59</v>
      </c>
      <c r="C1305">
        <v>2016</v>
      </c>
      <c r="D1305">
        <v>205</v>
      </c>
      <c r="E1305">
        <v>205</v>
      </c>
      <c r="F1305">
        <v>0</v>
      </c>
      <c r="G1305">
        <v>0</v>
      </c>
      <c r="H1305">
        <v>0</v>
      </c>
      <c r="I1305">
        <v>0</v>
      </c>
      <c r="J1305">
        <v>0</v>
      </c>
      <c r="K1305">
        <v>0</v>
      </c>
      <c r="L1305">
        <v>0</v>
      </c>
      <c r="M1305">
        <v>0</v>
      </c>
      <c r="N1305">
        <v>0</v>
      </c>
      <c r="O1305">
        <v>0</v>
      </c>
      <c r="P1305">
        <v>0</v>
      </c>
      <c r="Q1305">
        <v>0</v>
      </c>
      <c r="R1305">
        <v>0</v>
      </c>
      <c r="S1305">
        <v>0</v>
      </c>
      <c r="T1305">
        <v>0</v>
      </c>
      <c r="U1305">
        <v>0</v>
      </c>
      <c r="V1305" t="s">
        <v>23</v>
      </c>
    </row>
    <row r="1306" spans="1:22" hidden="1" x14ac:dyDescent="0.35">
      <c r="A1306" t="s">
        <v>26</v>
      </c>
      <c r="B1306" t="s">
        <v>59</v>
      </c>
      <c r="C1306">
        <v>2016</v>
      </c>
      <c r="D1306">
        <v>35</v>
      </c>
      <c r="E1306">
        <v>35</v>
      </c>
      <c r="F1306">
        <v>0</v>
      </c>
      <c r="G1306">
        <v>0</v>
      </c>
      <c r="H1306">
        <v>0</v>
      </c>
      <c r="I1306">
        <v>0</v>
      </c>
      <c r="J1306">
        <v>0</v>
      </c>
      <c r="K1306">
        <v>0</v>
      </c>
      <c r="L1306">
        <v>0</v>
      </c>
      <c r="M1306">
        <v>0</v>
      </c>
      <c r="N1306">
        <v>0</v>
      </c>
      <c r="O1306">
        <v>0</v>
      </c>
      <c r="P1306">
        <v>0</v>
      </c>
      <c r="Q1306">
        <v>0</v>
      </c>
      <c r="R1306">
        <v>0</v>
      </c>
      <c r="S1306">
        <v>0</v>
      </c>
      <c r="T1306">
        <v>0</v>
      </c>
      <c r="U1306">
        <v>0</v>
      </c>
      <c r="V1306" t="s">
        <v>23</v>
      </c>
    </row>
    <row r="1307" spans="1:22" hidden="1" x14ac:dyDescent="0.35">
      <c r="A1307" t="s">
        <v>27</v>
      </c>
      <c r="B1307" t="s">
        <v>59</v>
      </c>
      <c r="C1307">
        <v>2016</v>
      </c>
      <c r="D1307">
        <v>15</v>
      </c>
      <c r="E1307">
        <v>15</v>
      </c>
      <c r="F1307">
        <v>0</v>
      </c>
      <c r="G1307">
        <v>0</v>
      </c>
      <c r="H1307">
        <v>0</v>
      </c>
      <c r="I1307">
        <v>0</v>
      </c>
      <c r="J1307">
        <v>0</v>
      </c>
      <c r="K1307">
        <v>0</v>
      </c>
      <c r="L1307">
        <v>0</v>
      </c>
      <c r="M1307">
        <v>0</v>
      </c>
      <c r="N1307">
        <v>0</v>
      </c>
      <c r="O1307">
        <v>0</v>
      </c>
      <c r="P1307">
        <v>0</v>
      </c>
      <c r="Q1307">
        <v>0</v>
      </c>
      <c r="R1307">
        <v>0</v>
      </c>
      <c r="S1307">
        <v>0</v>
      </c>
      <c r="T1307">
        <v>0</v>
      </c>
      <c r="U1307">
        <v>0</v>
      </c>
      <c r="V1307" t="s">
        <v>23</v>
      </c>
    </row>
    <row r="1308" spans="1:22" hidden="1" x14ac:dyDescent="0.35">
      <c r="A1308" t="s">
        <v>28</v>
      </c>
      <c r="B1308" t="s">
        <v>59</v>
      </c>
      <c r="C1308">
        <v>2016</v>
      </c>
      <c r="D1308">
        <v>35</v>
      </c>
      <c r="E1308">
        <v>35</v>
      </c>
      <c r="F1308">
        <v>0</v>
      </c>
      <c r="G1308">
        <v>0</v>
      </c>
      <c r="H1308">
        <v>0</v>
      </c>
      <c r="I1308">
        <v>0</v>
      </c>
      <c r="J1308">
        <v>0</v>
      </c>
      <c r="K1308">
        <v>0</v>
      </c>
      <c r="L1308">
        <v>0</v>
      </c>
      <c r="M1308">
        <v>0</v>
      </c>
      <c r="N1308">
        <v>0</v>
      </c>
      <c r="O1308">
        <v>0</v>
      </c>
      <c r="P1308">
        <v>0</v>
      </c>
      <c r="Q1308">
        <v>0</v>
      </c>
      <c r="R1308">
        <v>0</v>
      </c>
      <c r="S1308">
        <v>0</v>
      </c>
      <c r="T1308">
        <v>0</v>
      </c>
      <c r="U1308">
        <v>0</v>
      </c>
      <c r="V1308" t="s">
        <v>23</v>
      </c>
    </row>
    <row r="1309" spans="1:22" hidden="1" x14ac:dyDescent="0.35">
      <c r="A1309" t="s">
        <v>29</v>
      </c>
      <c r="B1309" t="s">
        <v>59</v>
      </c>
      <c r="C1309">
        <v>2016</v>
      </c>
      <c r="D1309">
        <v>15</v>
      </c>
      <c r="E1309">
        <v>15</v>
      </c>
      <c r="F1309">
        <v>0</v>
      </c>
      <c r="G1309">
        <v>0</v>
      </c>
      <c r="H1309">
        <v>0</v>
      </c>
      <c r="I1309">
        <v>0</v>
      </c>
      <c r="J1309">
        <v>0</v>
      </c>
      <c r="K1309">
        <v>0</v>
      </c>
      <c r="L1309">
        <v>0</v>
      </c>
      <c r="M1309">
        <v>0</v>
      </c>
      <c r="N1309">
        <v>0</v>
      </c>
      <c r="O1309">
        <v>0</v>
      </c>
      <c r="P1309">
        <v>0</v>
      </c>
      <c r="Q1309">
        <v>0</v>
      </c>
      <c r="R1309">
        <v>0</v>
      </c>
      <c r="S1309">
        <v>0</v>
      </c>
      <c r="T1309">
        <v>0</v>
      </c>
      <c r="U1309">
        <v>0</v>
      </c>
      <c r="V1309" t="s">
        <v>23</v>
      </c>
    </row>
    <row r="1310" spans="1:22" hidden="1" x14ac:dyDescent="0.35">
      <c r="A1310" t="s">
        <v>30</v>
      </c>
      <c r="B1310" t="s">
        <v>59</v>
      </c>
      <c r="C1310">
        <v>2016</v>
      </c>
      <c r="D1310">
        <v>145</v>
      </c>
      <c r="E1310">
        <v>85</v>
      </c>
      <c r="F1310">
        <v>60</v>
      </c>
      <c r="G1310">
        <v>0</v>
      </c>
      <c r="H1310">
        <v>0</v>
      </c>
      <c r="I1310">
        <v>0</v>
      </c>
      <c r="J1310">
        <v>0</v>
      </c>
      <c r="K1310">
        <v>0</v>
      </c>
      <c r="L1310">
        <v>0</v>
      </c>
      <c r="M1310">
        <v>0</v>
      </c>
      <c r="N1310">
        <v>0</v>
      </c>
      <c r="O1310">
        <v>0</v>
      </c>
      <c r="P1310">
        <v>0</v>
      </c>
      <c r="Q1310">
        <v>0</v>
      </c>
      <c r="R1310">
        <v>0</v>
      </c>
      <c r="S1310">
        <v>0</v>
      </c>
      <c r="T1310">
        <v>0</v>
      </c>
      <c r="U1310">
        <v>0</v>
      </c>
      <c r="V1310" t="s">
        <v>23</v>
      </c>
    </row>
    <row r="1311" spans="1:22" hidden="1" x14ac:dyDescent="0.35">
      <c r="A1311" t="s">
        <v>31</v>
      </c>
      <c r="B1311" t="s">
        <v>59</v>
      </c>
      <c r="C1311">
        <v>2016</v>
      </c>
      <c r="D1311">
        <v>60</v>
      </c>
      <c r="E1311">
        <v>55</v>
      </c>
      <c r="F1311">
        <v>0</v>
      </c>
      <c r="G1311">
        <v>0</v>
      </c>
      <c r="H1311">
        <v>0</v>
      </c>
      <c r="I1311">
        <v>0</v>
      </c>
      <c r="J1311">
        <v>0</v>
      </c>
      <c r="K1311">
        <v>0</v>
      </c>
      <c r="L1311">
        <v>0</v>
      </c>
      <c r="M1311">
        <v>0</v>
      </c>
      <c r="N1311">
        <v>0</v>
      </c>
      <c r="O1311">
        <v>0</v>
      </c>
      <c r="P1311">
        <v>0</v>
      </c>
      <c r="Q1311">
        <v>4</v>
      </c>
      <c r="R1311">
        <v>0</v>
      </c>
      <c r="S1311">
        <v>0</v>
      </c>
      <c r="T1311">
        <v>0</v>
      </c>
      <c r="U1311">
        <v>0</v>
      </c>
      <c r="V1311" t="s">
        <v>23</v>
      </c>
    </row>
    <row r="1312" spans="1:22" hidden="1" x14ac:dyDescent="0.35">
      <c r="A1312" t="s">
        <v>33</v>
      </c>
      <c r="B1312" t="s">
        <v>59</v>
      </c>
      <c r="C1312">
        <v>2016</v>
      </c>
      <c r="D1312">
        <v>15</v>
      </c>
      <c r="E1312">
        <v>10</v>
      </c>
      <c r="F1312">
        <v>0</v>
      </c>
      <c r="G1312">
        <v>4</v>
      </c>
      <c r="H1312">
        <v>0</v>
      </c>
      <c r="I1312">
        <v>0</v>
      </c>
      <c r="J1312">
        <v>0</v>
      </c>
      <c r="K1312">
        <v>0</v>
      </c>
      <c r="L1312">
        <v>0</v>
      </c>
      <c r="M1312">
        <v>0</v>
      </c>
      <c r="N1312">
        <v>0</v>
      </c>
      <c r="O1312">
        <v>0</v>
      </c>
      <c r="P1312">
        <v>0</v>
      </c>
      <c r="Q1312">
        <v>0</v>
      </c>
      <c r="R1312">
        <v>0</v>
      </c>
      <c r="S1312">
        <v>0</v>
      </c>
      <c r="T1312">
        <v>0</v>
      </c>
      <c r="U1312">
        <v>0</v>
      </c>
      <c r="V1312" t="s">
        <v>23</v>
      </c>
    </row>
    <row r="1313" spans="1:22" hidden="1" x14ac:dyDescent="0.35">
      <c r="A1313" t="s">
        <v>35</v>
      </c>
      <c r="B1313" t="s">
        <v>59</v>
      </c>
      <c r="C1313">
        <v>2016</v>
      </c>
      <c r="D1313">
        <v>140</v>
      </c>
      <c r="E1313">
        <v>140</v>
      </c>
      <c r="F1313">
        <v>4</v>
      </c>
      <c r="G1313">
        <v>0</v>
      </c>
      <c r="H1313">
        <v>0</v>
      </c>
      <c r="I1313">
        <v>0</v>
      </c>
      <c r="J1313">
        <v>0</v>
      </c>
      <c r="K1313">
        <v>0</v>
      </c>
      <c r="L1313">
        <v>0</v>
      </c>
      <c r="M1313">
        <v>0</v>
      </c>
      <c r="N1313">
        <v>0</v>
      </c>
      <c r="O1313">
        <v>0</v>
      </c>
      <c r="P1313">
        <v>0</v>
      </c>
      <c r="Q1313">
        <v>0</v>
      </c>
      <c r="R1313">
        <v>0</v>
      </c>
      <c r="S1313">
        <v>0</v>
      </c>
      <c r="T1313">
        <v>0</v>
      </c>
      <c r="U1313">
        <v>0</v>
      </c>
      <c r="V1313" t="s">
        <v>23</v>
      </c>
    </row>
    <row r="1314" spans="1:22" hidden="1" x14ac:dyDescent="0.35">
      <c r="A1314" t="s">
        <v>36</v>
      </c>
      <c r="B1314" t="s">
        <v>59</v>
      </c>
      <c r="C1314">
        <v>2016</v>
      </c>
      <c r="D1314">
        <v>4</v>
      </c>
      <c r="E1314">
        <v>4</v>
      </c>
      <c r="F1314">
        <v>0</v>
      </c>
      <c r="G1314">
        <v>0</v>
      </c>
      <c r="H1314">
        <v>0</v>
      </c>
      <c r="I1314">
        <v>0</v>
      </c>
      <c r="J1314">
        <v>0</v>
      </c>
      <c r="K1314">
        <v>0</v>
      </c>
      <c r="L1314">
        <v>0</v>
      </c>
      <c r="M1314">
        <v>0</v>
      </c>
      <c r="N1314">
        <v>0</v>
      </c>
      <c r="O1314">
        <v>0</v>
      </c>
      <c r="P1314">
        <v>0</v>
      </c>
      <c r="Q1314">
        <v>0</v>
      </c>
      <c r="R1314">
        <v>0</v>
      </c>
      <c r="S1314">
        <v>0</v>
      </c>
      <c r="T1314">
        <v>0</v>
      </c>
      <c r="U1314">
        <v>0</v>
      </c>
      <c r="V1314" t="s">
        <v>23</v>
      </c>
    </row>
    <row r="1315" spans="1:22" hidden="1" x14ac:dyDescent="0.35">
      <c r="A1315" t="s">
        <v>37</v>
      </c>
      <c r="B1315" t="s">
        <v>59</v>
      </c>
      <c r="C1315">
        <v>2016</v>
      </c>
      <c r="D1315">
        <v>65</v>
      </c>
      <c r="E1315">
        <v>65</v>
      </c>
      <c r="F1315">
        <v>0</v>
      </c>
      <c r="G1315">
        <v>0</v>
      </c>
      <c r="H1315">
        <v>0</v>
      </c>
      <c r="I1315">
        <v>0</v>
      </c>
      <c r="J1315">
        <v>0</v>
      </c>
      <c r="K1315">
        <v>0</v>
      </c>
      <c r="L1315">
        <v>0</v>
      </c>
      <c r="M1315">
        <v>0</v>
      </c>
      <c r="N1315">
        <v>0</v>
      </c>
      <c r="O1315">
        <v>0</v>
      </c>
      <c r="P1315">
        <v>0</v>
      </c>
      <c r="Q1315">
        <v>0</v>
      </c>
      <c r="R1315">
        <v>0</v>
      </c>
      <c r="S1315">
        <v>0</v>
      </c>
      <c r="T1315">
        <v>0</v>
      </c>
      <c r="U1315">
        <v>0</v>
      </c>
      <c r="V1315" t="s">
        <v>23</v>
      </c>
    </row>
    <row r="1316" spans="1:22" hidden="1" x14ac:dyDescent="0.35">
      <c r="A1316" t="s">
        <v>40</v>
      </c>
      <c r="B1316" t="s">
        <v>59</v>
      </c>
      <c r="C1316">
        <v>2016</v>
      </c>
      <c r="D1316">
        <v>25</v>
      </c>
      <c r="E1316">
        <v>15</v>
      </c>
      <c r="F1316">
        <v>4</v>
      </c>
      <c r="G1316">
        <v>0</v>
      </c>
      <c r="H1316">
        <v>0</v>
      </c>
      <c r="I1316">
        <v>0</v>
      </c>
      <c r="J1316">
        <v>0</v>
      </c>
      <c r="K1316">
        <v>0</v>
      </c>
      <c r="L1316">
        <v>0</v>
      </c>
      <c r="M1316">
        <v>0</v>
      </c>
      <c r="N1316">
        <v>0</v>
      </c>
      <c r="O1316">
        <v>0</v>
      </c>
      <c r="P1316">
        <v>0</v>
      </c>
      <c r="Q1316">
        <v>0</v>
      </c>
      <c r="R1316">
        <v>0</v>
      </c>
      <c r="S1316">
        <v>0</v>
      </c>
      <c r="T1316">
        <v>0</v>
      </c>
      <c r="U1316">
        <v>0</v>
      </c>
      <c r="V1316" t="s">
        <v>23</v>
      </c>
    </row>
    <row r="1317" spans="1:22" hidden="1" x14ac:dyDescent="0.35">
      <c r="A1317" t="s">
        <v>80</v>
      </c>
      <c r="B1317" t="s">
        <v>59</v>
      </c>
      <c r="C1317">
        <v>2016</v>
      </c>
      <c r="D1317">
        <v>85</v>
      </c>
      <c r="E1317">
        <v>60</v>
      </c>
      <c r="F1317">
        <v>0</v>
      </c>
      <c r="G1317">
        <v>20</v>
      </c>
      <c r="H1317">
        <v>0</v>
      </c>
      <c r="I1317">
        <v>0</v>
      </c>
      <c r="J1317">
        <v>0</v>
      </c>
      <c r="K1317">
        <v>0</v>
      </c>
      <c r="L1317">
        <v>0</v>
      </c>
      <c r="M1317">
        <v>0</v>
      </c>
      <c r="N1317">
        <v>0</v>
      </c>
      <c r="O1317">
        <v>0</v>
      </c>
      <c r="P1317">
        <v>0</v>
      </c>
      <c r="Q1317">
        <v>0</v>
      </c>
      <c r="R1317">
        <v>0</v>
      </c>
      <c r="S1317">
        <v>0</v>
      </c>
      <c r="T1317">
        <v>0</v>
      </c>
      <c r="U1317">
        <v>0</v>
      </c>
      <c r="V1317" t="s">
        <v>23</v>
      </c>
    </row>
    <row r="1318" spans="1:22" hidden="1" x14ac:dyDescent="0.35">
      <c r="A1318" t="s">
        <v>46</v>
      </c>
      <c r="B1318" t="s">
        <v>59</v>
      </c>
      <c r="C1318">
        <v>2016</v>
      </c>
      <c r="D1318">
        <v>30</v>
      </c>
      <c r="E1318">
        <v>25</v>
      </c>
      <c r="F1318">
        <v>4</v>
      </c>
      <c r="G1318">
        <v>0</v>
      </c>
      <c r="H1318">
        <v>0</v>
      </c>
      <c r="I1318">
        <v>0</v>
      </c>
      <c r="J1318">
        <v>0</v>
      </c>
      <c r="K1318">
        <v>0</v>
      </c>
      <c r="L1318">
        <v>0</v>
      </c>
      <c r="M1318">
        <v>0</v>
      </c>
      <c r="N1318">
        <v>0</v>
      </c>
      <c r="O1318">
        <v>0</v>
      </c>
      <c r="P1318">
        <v>0</v>
      </c>
      <c r="Q1318">
        <v>0</v>
      </c>
      <c r="R1318">
        <v>0</v>
      </c>
      <c r="S1318">
        <v>0</v>
      </c>
      <c r="T1318">
        <v>0</v>
      </c>
      <c r="U1318">
        <v>0</v>
      </c>
      <c r="V1318" t="s">
        <v>23</v>
      </c>
    </row>
    <row r="1319" spans="1:22" hidden="1" x14ac:dyDescent="0.35">
      <c r="A1319" t="s">
        <v>74</v>
      </c>
      <c r="B1319" t="s">
        <v>59</v>
      </c>
      <c r="C1319">
        <v>2016</v>
      </c>
      <c r="D1319">
        <v>4</v>
      </c>
      <c r="E1319">
        <v>4</v>
      </c>
      <c r="F1319">
        <v>0</v>
      </c>
      <c r="G1319">
        <v>0</v>
      </c>
      <c r="H1319">
        <v>0</v>
      </c>
      <c r="I1319">
        <v>0</v>
      </c>
      <c r="J1319">
        <v>0</v>
      </c>
      <c r="K1319">
        <v>0</v>
      </c>
      <c r="L1319">
        <v>0</v>
      </c>
      <c r="M1319">
        <v>0</v>
      </c>
      <c r="N1319">
        <v>0</v>
      </c>
      <c r="O1319">
        <v>0</v>
      </c>
      <c r="P1319">
        <v>0</v>
      </c>
      <c r="Q1319">
        <v>0</v>
      </c>
      <c r="R1319">
        <v>0</v>
      </c>
      <c r="S1319">
        <v>0</v>
      </c>
      <c r="T1319">
        <v>0</v>
      </c>
      <c r="U1319">
        <v>0</v>
      </c>
      <c r="V1319" t="s">
        <v>23</v>
      </c>
    </row>
    <row r="1320" spans="1:22" hidden="1" x14ac:dyDescent="0.35">
      <c r="A1320" t="s">
        <v>47</v>
      </c>
      <c r="B1320" t="s">
        <v>59</v>
      </c>
      <c r="C1320">
        <v>2016</v>
      </c>
      <c r="D1320">
        <v>4</v>
      </c>
      <c r="E1320">
        <v>4</v>
      </c>
      <c r="F1320">
        <v>0</v>
      </c>
      <c r="G1320">
        <v>0</v>
      </c>
      <c r="H1320">
        <v>0</v>
      </c>
      <c r="I1320">
        <v>0</v>
      </c>
      <c r="J1320">
        <v>0</v>
      </c>
      <c r="K1320">
        <v>0</v>
      </c>
      <c r="L1320">
        <v>0</v>
      </c>
      <c r="M1320">
        <v>0</v>
      </c>
      <c r="N1320">
        <v>0</v>
      </c>
      <c r="O1320">
        <v>0</v>
      </c>
      <c r="P1320">
        <v>0</v>
      </c>
      <c r="Q1320">
        <v>0</v>
      </c>
      <c r="R1320">
        <v>0</v>
      </c>
      <c r="S1320">
        <v>0</v>
      </c>
      <c r="T1320">
        <v>0</v>
      </c>
      <c r="U1320">
        <v>0</v>
      </c>
      <c r="V1320" t="s">
        <v>23</v>
      </c>
    </row>
    <row r="1321" spans="1:22" hidden="1" x14ac:dyDescent="0.35">
      <c r="A1321" t="s">
        <v>48</v>
      </c>
      <c r="B1321" t="s">
        <v>59</v>
      </c>
      <c r="C1321">
        <v>2016</v>
      </c>
      <c r="D1321">
        <v>170</v>
      </c>
      <c r="E1321">
        <v>145</v>
      </c>
      <c r="F1321">
        <v>20</v>
      </c>
      <c r="G1321">
        <v>4</v>
      </c>
      <c r="H1321">
        <v>0</v>
      </c>
      <c r="I1321">
        <v>0</v>
      </c>
      <c r="J1321">
        <v>0</v>
      </c>
      <c r="K1321">
        <v>0</v>
      </c>
      <c r="L1321">
        <v>0</v>
      </c>
      <c r="M1321">
        <v>0</v>
      </c>
      <c r="N1321">
        <v>0</v>
      </c>
      <c r="O1321">
        <v>0</v>
      </c>
      <c r="P1321">
        <v>0</v>
      </c>
      <c r="Q1321">
        <v>0</v>
      </c>
      <c r="R1321">
        <v>0</v>
      </c>
      <c r="S1321">
        <v>0</v>
      </c>
      <c r="T1321">
        <v>0</v>
      </c>
      <c r="U1321">
        <v>0</v>
      </c>
      <c r="V1321" t="s">
        <v>23</v>
      </c>
    </row>
    <row r="1322" spans="1:22" hidden="1" x14ac:dyDescent="0.35">
      <c r="A1322" t="s">
        <v>52</v>
      </c>
      <c r="B1322" t="s">
        <v>59</v>
      </c>
      <c r="C1322">
        <v>2016</v>
      </c>
      <c r="D1322">
        <v>15</v>
      </c>
      <c r="E1322">
        <v>4</v>
      </c>
      <c r="F1322">
        <v>0</v>
      </c>
      <c r="G1322">
        <v>10</v>
      </c>
      <c r="H1322">
        <v>0</v>
      </c>
      <c r="I1322">
        <v>0</v>
      </c>
      <c r="J1322">
        <v>0</v>
      </c>
      <c r="K1322">
        <v>0</v>
      </c>
      <c r="L1322">
        <v>0</v>
      </c>
      <c r="M1322">
        <v>0</v>
      </c>
      <c r="N1322">
        <v>0</v>
      </c>
      <c r="O1322">
        <v>0</v>
      </c>
      <c r="P1322">
        <v>0</v>
      </c>
      <c r="Q1322">
        <v>0</v>
      </c>
      <c r="R1322">
        <v>0</v>
      </c>
      <c r="S1322">
        <v>0</v>
      </c>
      <c r="T1322">
        <v>0</v>
      </c>
      <c r="U1322">
        <v>0</v>
      </c>
      <c r="V1322" t="s">
        <v>23</v>
      </c>
    </row>
    <row r="1323" spans="1:22" hidden="1" x14ac:dyDescent="0.35">
      <c r="A1323" t="s">
        <v>53</v>
      </c>
      <c r="B1323" t="s">
        <v>59</v>
      </c>
      <c r="C1323">
        <v>2016</v>
      </c>
      <c r="D1323">
        <v>50</v>
      </c>
      <c r="E1323">
        <v>30</v>
      </c>
      <c r="F1323">
        <v>15</v>
      </c>
      <c r="G1323">
        <v>10</v>
      </c>
      <c r="H1323">
        <v>0</v>
      </c>
      <c r="I1323">
        <v>0</v>
      </c>
      <c r="J1323">
        <v>0</v>
      </c>
      <c r="K1323">
        <v>0</v>
      </c>
      <c r="L1323">
        <v>0</v>
      </c>
      <c r="M1323">
        <v>0</v>
      </c>
      <c r="N1323">
        <v>0</v>
      </c>
      <c r="O1323">
        <v>0</v>
      </c>
      <c r="P1323">
        <v>0</v>
      </c>
      <c r="Q1323">
        <v>0</v>
      </c>
      <c r="R1323">
        <v>0</v>
      </c>
      <c r="S1323">
        <v>0</v>
      </c>
      <c r="T1323">
        <v>0</v>
      </c>
      <c r="U1323">
        <v>0</v>
      </c>
      <c r="V1323" t="s">
        <v>23</v>
      </c>
    </row>
    <row r="1324" spans="1:22" hidden="1" x14ac:dyDescent="0.35">
      <c r="A1324" t="s">
        <v>57</v>
      </c>
      <c r="B1324" t="s">
        <v>59</v>
      </c>
      <c r="C1324">
        <v>2016</v>
      </c>
      <c r="D1324">
        <v>35</v>
      </c>
      <c r="E1324">
        <v>25</v>
      </c>
      <c r="F1324">
        <v>10</v>
      </c>
      <c r="G1324">
        <v>0</v>
      </c>
      <c r="H1324">
        <v>0</v>
      </c>
      <c r="I1324">
        <v>0</v>
      </c>
      <c r="J1324">
        <v>0</v>
      </c>
      <c r="K1324">
        <v>0</v>
      </c>
      <c r="L1324">
        <v>0</v>
      </c>
      <c r="M1324">
        <v>0</v>
      </c>
      <c r="N1324">
        <v>0</v>
      </c>
      <c r="O1324">
        <v>0</v>
      </c>
      <c r="P1324">
        <v>0</v>
      </c>
      <c r="Q1324">
        <v>0</v>
      </c>
      <c r="R1324">
        <v>0</v>
      </c>
      <c r="S1324">
        <v>0</v>
      </c>
      <c r="T1324">
        <v>0</v>
      </c>
      <c r="U1324">
        <v>0</v>
      </c>
      <c r="V1324" t="s">
        <v>23</v>
      </c>
    </row>
    <row r="1325" spans="1:22" hidden="1" x14ac:dyDescent="0.35">
      <c r="A1325" t="s">
        <v>58</v>
      </c>
      <c r="B1325" t="s">
        <v>59</v>
      </c>
      <c r="C1325">
        <v>2016</v>
      </c>
      <c r="D1325">
        <v>4</v>
      </c>
      <c r="E1325">
        <v>4</v>
      </c>
      <c r="F1325">
        <v>0</v>
      </c>
      <c r="G1325">
        <v>0</v>
      </c>
      <c r="H1325">
        <v>0</v>
      </c>
      <c r="I1325">
        <v>0</v>
      </c>
      <c r="J1325">
        <v>0</v>
      </c>
      <c r="K1325">
        <v>0</v>
      </c>
      <c r="L1325">
        <v>0</v>
      </c>
      <c r="M1325">
        <v>0</v>
      </c>
      <c r="N1325">
        <v>0</v>
      </c>
      <c r="O1325">
        <v>0</v>
      </c>
      <c r="P1325">
        <v>0</v>
      </c>
      <c r="Q1325">
        <v>0</v>
      </c>
      <c r="R1325">
        <v>0</v>
      </c>
      <c r="S1325">
        <v>0</v>
      </c>
      <c r="T1325">
        <v>0</v>
      </c>
      <c r="U1325">
        <v>0</v>
      </c>
      <c r="V1325" t="s">
        <v>23</v>
      </c>
    </row>
    <row r="1326" spans="1:22" hidden="1" x14ac:dyDescent="0.35">
      <c r="A1326" t="s">
        <v>59</v>
      </c>
      <c r="B1326" t="s">
        <v>59</v>
      </c>
      <c r="C1326">
        <v>2016</v>
      </c>
      <c r="D1326" s="1">
        <v>64420</v>
      </c>
      <c r="E1326" s="1">
        <v>53105</v>
      </c>
      <c r="F1326" s="1">
        <v>3710</v>
      </c>
      <c r="G1326">
        <v>620</v>
      </c>
      <c r="H1326">
        <v>280</v>
      </c>
      <c r="I1326">
        <v>70</v>
      </c>
      <c r="J1326">
        <v>55</v>
      </c>
      <c r="K1326">
        <v>425</v>
      </c>
      <c r="L1326">
        <v>40</v>
      </c>
      <c r="M1326">
        <v>0</v>
      </c>
      <c r="N1326">
        <v>0</v>
      </c>
      <c r="O1326">
        <v>0</v>
      </c>
      <c r="P1326">
        <v>520</v>
      </c>
      <c r="Q1326" s="1">
        <v>1430</v>
      </c>
      <c r="R1326">
        <v>60</v>
      </c>
      <c r="S1326">
        <v>215</v>
      </c>
      <c r="T1326">
        <v>280</v>
      </c>
      <c r="U1326" s="1">
        <v>3610</v>
      </c>
      <c r="V1326" t="s">
        <v>23</v>
      </c>
    </row>
    <row r="1327" spans="1:22" hidden="1" x14ac:dyDescent="0.35">
      <c r="A1327" t="s">
        <v>61</v>
      </c>
      <c r="B1327" t="s">
        <v>59</v>
      </c>
      <c r="C1327">
        <v>2016</v>
      </c>
      <c r="D1327">
        <v>335</v>
      </c>
      <c r="E1327">
        <v>260</v>
      </c>
      <c r="F1327">
        <v>60</v>
      </c>
      <c r="G1327">
        <v>10</v>
      </c>
      <c r="H1327">
        <v>0</v>
      </c>
      <c r="I1327">
        <v>0</v>
      </c>
      <c r="J1327">
        <v>0</v>
      </c>
      <c r="K1327">
        <v>0</v>
      </c>
      <c r="L1327">
        <v>0</v>
      </c>
      <c r="M1327">
        <v>0</v>
      </c>
      <c r="N1327">
        <v>0</v>
      </c>
      <c r="O1327">
        <v>0</v>
      </c>
      <c r="P1327">
        <v>0</v>
      </c>
      <c r="Q1327">
        <v>0</v>
      </c>
      <c r="R1327">
        <v>0</v>
      </c>
      <c r="S1327">
        <v>0</v>
      </c>
      <c r="T1327">
        <v>4</v>
      </c>
      <c r="U1327">
        <v>0</v>
      </c>
      <c r="V1327" t="s">
        <v>23</v>
      </c>
    </row>
    <row r="1328" spans="1:22" hidden="1" x14ac:dyDescent="0.35">
      <c r="A1328" t="s">
        <v>63</v>
      </c>
      <c r="B1328" t="s">
        <v>59</v>
      </c>
      <c r="C1328">
        <v>2016</v>
      </c>
      <c r="D1328">
        <v>10</v>
      </c>
      <c r="E1328">
        <v>10</v>
      </c>
      <c r="F1328">
        <v>0</v>
      </c>
      <c r="G1328">
        <v>0</v>
      </c>
      <c r="H1328">
        <v>0</v>
      </c>
      <c r="I1328">
        <v>0</v>
      </c>
      <c r="J1328">
        <v>0</v>
      </c>
      <c r="K1328">
        <v>0</v>
      </c>
      <c r="L1328">
        <v>0</v>
      </c>
      <c r="M1328">
        <v>0</v>
      </c>
      <c r="N1328">
        <v>0</v>
      </c>
      <c r="O1328">
        <v>0</v>
      </c>
      <c r="P1328">
        <v>0</v>
      </c>
      <c r="Q1328">
        <v>0</v>
      </c>
      <c r="R1328">
        <v>0</v>
      </c>
      <c r="S1328">
        <v>0</v>
      </c>
      <c r="T1328">
        <v>0</v>
      </c>
      <c r="U1328">
        <v>0</v>
      </c>
      <c r="V1328" t="s">
        <v>23</v>
      </c>
    </row>
    <row r="1329" spans="1:22" hidden="1" x14ac:dyDescent="0.35">
      <c r="A1329" t="s">
        <v>64</v>
      </c>
      <c r="B1329" t="s">
        <v>59</v>
      </c>
      <c r="C1329">
        <v>2016</v>
      </c>
      <c r="D1329">
        <v>4</v>
      </c>
      <c r="E1329">
        <v>4</v>
      </c>
      <c r="F1329">
        <v>4</v>
      </c>
      <c r="G1329">
        <v>0</v>
      </c>
      <c r="H1329">
        <v>0</v>
      </c>
      <c r="I1329">
        <v>0</v>
      </c>
      <c r="J1329">
        <v>0</v>
      </c>
      <c r="K1329">
        <v>0</v>
      </c>
      <c r="L1329">
        <v>0</v>
      </c>
      <c r="M1329">
        <v>0</v>
      </c>
      <c r="N1329">
        <v>0</v>
      </c>
      <c r="O1329">
        <v>0</v>
      </c>
      <c r="P1329">
        <v>0</v>
      </c>
      <c r="Q1329">
        <v>0</v>
      </c>
      <c r="R1329">
        <v>0</v>
      </c>
      <c r="S1329">
        <v>0</v>
      </c>
      <c r="T1329">
        <v>0</v>
      </c>
      <c r="U1329">
        <v>0</v>
      </c>
      <c r="V1329" t="s">
        <v>23</v>
      </c>
    </row>
    <row r="1330" spans="1:22" hidden="1" x14ac:dyDescent="0.35">
      <c r="A1330" t="s">
        <v>65</v>
      </c>
      <c r="B1330" t="s">
        <v>59</v>
      </c>
      <c r="C1330">
        <v>2016</v>
      </c>
      <c r="D1330">
        <v>80</v>
      </c>
      <c r="E1330">
        <v>30</v>
      </c>
      <c r="F1330">
        <v>50</v>
      </c>
      <c r="G1330">
        <v>0</v>
      </c>
      <c r="H1330">
        <v>0</v>
      </c>
      <c r="I1330">
        <v>0</v>
      </c>
      <c r="J1330">
        <v>0</v>
      </c>
      <c r="K1330">
        <v>0</v>
      </c>
      <c r="L1330">
        <v>0</v>
      </c>
      <c r="M1330">
        <v>0</v>
      </c>
      <c r="N1330">
        <v>0</v>
      </c>
      <c r="O1330">
        <v>0</v>
      </c>
      <c r="P1330">
        <v>0</v>
      </c>
      <c r="Q1330">
        <v>0</v>
      </c>
      <c r="R1330">
        <v>0</v>
      </c>
      <c r="S1330">
        <v>0</v>
      </c>
      <c r="T1330">
        <v>0</v>
      </c>
      <c r="U1330">
        <v>0</v>
      </c>
      <c r="V1330" t="s">
        <v>23</v>
      </c>
    </row>
    <row r="1331" spans="1:22" hidden="1" x14ac:dyDescent="0.35">
      <c r="A1331" t="s">
        <v>66</v>
      </c>
      <c r="B1331" t="s">
        <v>59</v>
      </c>
      <c r="C1331">
        <v>2016</v>
      </c>
      <c r="D1331" s="1">
        <v>3565</v>
      </c>
      <c r="E1331" s="1">
        <v>3155</v>
      </c>
      <c r="F1331">
        <v>185</v>
      </c>
      <c r="G1331">
        <v>100</v>
      </c>
      <c r="H1331">
        <v>30</v>
      </c>
      <c r="I1331">
        <v>10</v>
      </c>
      <c r="J1331">
        <v>0</v>
      </c>
      <c r="K1331">
        <v>0</v>
      </c>
      <c r="L1331">
        <v>0</v>
      </c>
      <c r="M1331">
        <v>0</v>
      </c>
      <c r="N1331">
        <v>0</v>
      </c>
      <c r="O1331">
        <v>20</v>
      </c>
      <c r="P1331">
        <v>0</v>
      </c>
      <c r="Q1331">
        <v>10</v>
      </c>
      <c r="R1331">
        <v>0</v>
      </c>
      <c r="S1331">
        <v>0</v>
      </c>
      <c r="T1331">
        <v>60</v>
      </c>
      <c r="U1331">
        <v>0</v>
      </c>
      <c r="V1331" t="s">
        <v>23</v>
      </c>
    </row>
    <row r="1332" spans="1:22" hidden="1" x14ac:dyDescent="0.35">
      <c r="A1332" t="s">
        <v>67</v>
      </c>
      <c r="B1332" t="s">
        <v>59</v>
      </c>
      <c r="C1332">
        <v>2016</v>
      </c>
      <c r="D1332">
        <v>140</v>
      </c>
      <c r="E1332">
        <v>105</v>
      </c>
      <c r="F1332">
        <v>35</v>
      </c>
      <c r="G1332">
        <v>0</v>
      </c>
      <c r="H1332">
        <v>0</v>
      </c>
      <c r="I1332">
        <v>0</v>
      </c>
      <c r="J1332">
        <v>0</v>
      </c>
      <c r="K1332">
        <v>0</v>
      </c>
      <c r="L1332">
        <v>0</v>
      </c>
      <c r="M1332">
        <v>0</v>
      </c>
      <c r="N1332">
        <v>0</v>
      </c>
      <c r="O1332">
        <v>0</v>
      </c>
      <c r="P1332">
        <v>0</v>
      </c>
      <c r="Q1332">
        <v>0</v>
      </c>
      <c r="R1332">
        <v>0</v>
      </c>
      <c r="S1332">
        <v>0</v>
      </c>
      <c r="T1332">
        <v>0</v>
      </c>
      <c r="U1332">
        <v>0</v>
      </c>
      <c r="V1332" t="s">
        <v>23</v>
      </c>
    </row>
    <row r="1333" spans="1:22" hidden="1" x14ac:dyDescent="0.35">
      <c r="A1333" t="s">
        <v>69</v>
      </c>
      <c r="B1333" t="s">
        <v>59</v>
      </c>
      <c r="C1333">
        <v>2016</v>
      </c>
      <c r="D1333">
        <v>10</v>
      </c>
      <c r="E1333">
        <v>10</v>
      </c>
      <c r="F1333">
        <v>0</v>
      </c>
      <c r="G1333">
        <v>0</v>
      </c>
      <c r="H1333">
        <v>0</v>
      </c>
      <c r="I1333">
        <v>0</v>
      </c>
      <c r="J1333">
        <v>0</v>
      </c>
      <c r="K1333">
        <v>0</v>
      </c>
      <c r="L1333">
        <v>0</v>
      </c>
      <c r="M1333">
        <v>0</v>
      </c>
      <c r="N1333">
        <v>0</v>
      </c>
      <c r="O1333">
        <v>0</v>
      </c>
      <c r="P1333">
        <v>0</v>
      </c>
      <c r="Q1333">
        <v>0</v>
      </c>
      <c r="R1333">
        <v>0</v>
      </c>
      <c r="S1333">
        <v>0</v>
      </c>
      <c r="T1333">
        <v>0</v>
      </c>
      <c r="U1333">
        <v>0</v>
      </c>
      <c r="V1333" t="s">
        <v>23</v>
      </c>
    </row>
    <row r="1334" spans="1:22" hidden="1" x14ac:dyDescent="0.35">
      <c r="A1334" t="s">
        <v>71</v>
      </c>
      <c r="B1334" t="s">
        <v>59</v>
      </c>
      <c r="C1334">
        <v>2016</v>
      </c>
      <c r="D1334">
        <v>60</v>
      </c>
      <c r="E1334">
        <v>15</v>
      </c>
      <c r="F1334">
        <v>30</v>
      </c>
      <c r="G1334">
        <v>0</v>
      </c>
      <c r="H1334">
        <v>0</v>
      </c>
      <c r="I1334">
        <v>0</v>
      </c>
      <c r="J1334">
        <v>0</v>
      </c>
      <c r="K1334">
        <v>0</v>
      </c>
      <c r="L1334">
        <v>0</v>
      </c>
      <c r="M1334">
        <v>0</v>
      </c>
      <c r="N1334">
        <v>0</v>
      </c>
      <c r="O1334">
        <v>0</v>
      </c>
      <c r="P1334">
        <v>15</v>
      </c>
      <c r="Q1334">
        <v>0</v>
      </c>
      <c r="R1334">
        <v>0</v>
      </c>
      <c r="S1334">
        <v>0</v>
      </c>
      <c r="T1334">
        <v>0</v>
      </c>
      <c r="U1334">
        <v>0</v>
      </c>
      <c r="V1334" t="s">
        <v>23</v>
      </c>
    </row>
    <row r="1335" spans="1:22" hidden="1" x14ac:dyDescent="0.35">
      <c r="A1335" t="s">
        <v>36</v>
      </c>
      <c r="B1335" t="s">
        <v>60</v>
      </c>
      <c r="C1335">
        <v>2016</v>
      </c>
      <c r="D1335">
        <v>4</v>
      </c>
      <c r="E1335">
        <v>4</v>
      </c>
      <c r="F1335">
        <v>0</v>
      </c>
      <c r="G1335">
        <v>0</v>
      </c>
      <c r="H1335">
        <v>0</v>
      </c>
      <c r="I1335">
        <v>0</v>
      </c>
      <c r="J1335">
        <v>0</v>
      </c>
      <c r="K1335">
        <v>0</v>
      </c>
      <c r="L1335">
        <v>0</v>
      </c>
      <c r="M1335">
        <v>0</v>
      </c>
      <c r="N1335">
        <v>0</v>
      </c>
      <c r="O1335">
        <v>0</v>
      </c>
      <c r="P1335">
        <v>0</v>
      </c>
      <c r="Q1335">
        <v>0</v>
      </c>
      <c r="R1335">
        <v>0</v>
      </c>
      <c r="S1335">
        <v>0</v>
      </c>
      <c r="T1335">
        <v>0</v>
      </c>
      <c r="U1335">
        <v>0</v>
      </c>
      <c r="V1335" t="s">
        <v>23</v>
      </c>
    </row>
    <row r="1336" spans="1:22" hidden="1" x14ac:dyDescent="0.35">
      <c r="A1336" t="s">
        <v>44</v>
      </c>
      <c r="B1336" t="s">
        <v>60</v>
      </c>
      <c r="C1336">
        <v>2016</v>
      </c>
      <c r="D1336">
        <v>35</v>
      </c>
      <c r="E1336">
        <v>35</v>
      </c>
      <c r="F1336">
        <v>0</v>
      </c>
      <c r="G1336">
        <v>0</v>
      </c>
      <c r="H1336">
        <v>0</v>
      </c>
      <c r="I1336">
        <v>0</v>
      </c>
      <c r="J1336">
        <v>0</v>
      </c>
      <c r="K1336">
        <v>0</v>
      </c>
      <c r="L1336">
        <v>0</v>
      </c>
      <c r="M1336">
        <v>0</v>
      </c>
      <c r="N1336">
        <v>0</v>
      </c>
      <c r="O1336">
        <v>0</v>
      </c>
      <c r="P1336">
        <v>0</v>
      </c>
      <c r="Q1336">
        <v>0</v>
      </c>
      <c r="R1336">
        <v>0</v>
      </c>
      <c r="S1336">
        <v>0</v>
      </c>
      <c r="T1336">
        <v>0</v>
      </c>
      <c r="U1336">
        <v>0</v>
      </c>
      <c r="V1336" t="s">
        <v>23</v>
      </c>
    </row>
    <row r="1337" spans="1:22" hidden="1" x14ac:dyDescent="0.35">
      <c r="A1337" t="s">
        <v>46</v>
      </c>
      <c r="B1337" t="s">
        <v>60</v>
      </c>
      <c r="C1337">
        <v>2016</v>
      </c>
      <c r="D1337">
        <v>55</v>
      </c>
      <c r="E1337">
        <v>55</v>
      </c>
      <c r="F1337">
        <v>0</v>
      </c>
      <c r="G1337">
        <v>0</v>
      </c>
      <c r="H1337">
        <v>0</v>
      </c>
      <c r="I1337">
        <v>0</v>
      </c>
      <c r="J1337">
        <v>0</v>
      </c>
      <c r="K1337">
        <v>0</v>
      </c>
      <c r="L1337">
        <v>0</v>
      </c>
      <c r="M1337">
        <v>0</v>
      </c>
      <c r="N1337">
        <v>0</v>
      </c>
      <c r="O1337">
        <v>0</v>
      </c>
      <c r="P1337">
        <v>0</v>
      </c>
      <c r="Q1337">
        <v>0</v>
      </c>
      <c r="R1337">
        <v>0</v>
      </c>
      <c r="S1337">
        <v>0</v>
      </c>
      <c r="T1337">
        <v>0</v>
      </c>
      <c r="U1337">
        <v>0</v>
      </c>
      <c r="V1337" t="s">
        <v>23</v>
      </c>
    </row>
    <row r="1338" spans="1:22" hidden="1" x14ac:dyDescent="0.35">
      <c r="A1338" t="s">
        <v>74</v>
      </c>
      <c r="B1338" t="s">
        <v>60</v>
      </c>
      <c r="C1338">
        <v>2016</v>
      </c>
      <c r="D1338">
        <v>35</v>
      </c>
      <c r="E1338">
        <v>20</v>
      </c>
      <c r="F1338">
        <v>0</v>
      </c>
      <c r="G1338">
        <v>15</v>
      </c>
      <c r="H1338">
        <v>0</v>
      </c>
      <c r="I1338">
        <v>0</v>
      </c>
      <c r="J1338">
        <v>0</v>
      </c>
      <c r="K1338">
        <v>0</v>
      </c>
      <c r="L1338">
        <v>0</v>
      </c>
      <c r="M1338">
        <v>0</v>
      </c>
      <c r="N1338">
        <v>0</v>
      </c>
      <c r="O1338">
        <v>0</v>
      </c>
      <c r="P1338">
        <v>0</v>
      </c>
      <c r="Q1338">
        <v>0</v>
      </c>
      <c r="R1338">
        <v>0</v>
      </c>
      <c r="S1338">
        <v>0</v>
      </c>
      <c r="T1338">
        <v>0</v>
      </c>
      <c r="U1338">
        <v>0</v>
      </c>
      <c r="V1338" t="s">
        <v>23</v>
      </c>
    </row>
    <row r="1339" spans="1:22" hidden="1" x14ac:dyDescent="0.35">
      <c r="A1339" t="s">
        <v>48</v>
      </c>
      <c r="B1339" t="s">
        <v>60</v>
      </c>
      <c r="C1339">
        <v>2016</v>
      </c>
      <c r="D1339">
        <v>10</v>
      </c>
      <c r="E1339">
        <v>10</v>
      </c>
      <c r="F1339">
        <v>0</v>
      </c>
      <c r="G1339">
        <v>0</v>
      </c>
      <c r="H1339">
        <v>0</v>
      </c>
      <c r="I1339">
        <v>0</v>
      </c>
      <c r="J1339">
        <v>0</v>
      </c>
      <c r="K1339">
        <v>0</v>
      </c>
      <c r="L1339">
        <v>0</v>
      </c>
      <c r="M1339">
        <v>0</v>
      </c>
      <c r="N1339">
        <v>0</v>
      </c>
      <c r="O1339">
        <v>0</v>
      </c>
      <c r="P1339">
        <v>0</v>
      </c>
      <c r="Q1339">
        <v>0</v>
      </c>
      <c r="R1339">
        <v>0</v>
      </c>
      <c r="S1339">
        <v>0</v>
      </c>
      <c r="T1339">
        <v>0</v>
      </c>
      <c r="U1339">
        <v>0</v>
      </c>
      <c r="V1339" t="s">
        <v>23</v>
      </c>
    </row>
    <row r="1340" spans="1:22" hidden="1" x14ac:dyDescent="0.35">
      <c r="A1340" t="s">
        <v>60</v>
      </c>
      <c r="B1340" t="s">
        <v>60</v>
      </c>
      <c r="C1340">
        <v>2016</v>
      </c>
      <c r="D1340">
        <v>825</v>
      </c>
      <c r="E1340">
        <v>525</v>
      </c>
      <c r="F1340">
        <v>15</v>
      </c>
      <c r="G1340">
        <v>20</v>
      </c>
      <c r="H1340">
        <v>0</v>
      </c>
      <c r="I1340">
        <v>10</v>
      </c>
      <c r="J1340">
        <v>0</v>
      </c>
      <c r="K1340">
        <v>0</v>
      </c>
      <c r="L1340">
        <v>0</v>
      </c>
      <c r="M1340">
        <v>0</v>
      </c>
      <c r="N1340">
        <v>0</v>
      </c>
      <c r="O1340">
        <v>0</v>
      </c>
      <c r="P1340">
        <v>10</v>
      </c>
      <c r="Q1340">
        <v>65</v>
      </c>
      <c r="R1340">
        <v>0</v>
      </c>
      <c r="S1340">
        <v>0</v>
      </c>
      <c r="T1340">
        <v>0</v>
      </c>
      <c r="U1340">
        <v>180</v>
      </c>
      <c r="V1340" t="s">
        <v>23</v>
      </c>
    </row>
    <row r="1341" spans="1:22" hidden="1" x14ac:dyDescent="0.35">
      <c r="A1341" t="s">
        <v>72</v>
      </c>
      <c r="B1341" t="s">
        <v>60</v>
      </c>
      <c r="C1341">
        <v>2016</v>
      </c>
      <c r="D1341">
        <v>10</v>
      </c>
      <c r="E1341">
        <v>4</v>
      </c>
      <c r="F1341">
        <v>0</v>
      </c>
      <c r="G1341">
        <v>0</v>
      </c>
      <c r="H1341">
        <v>0</v>
      </c>
      <c r="I1341">
        <v>0</v>
      </c>
      <c r="J1341">
        <v>0</v>
      </c>
      <c r="K1341">
        <v>4</v>
      </c>
      <c r="L1341">
        <v>0</v>
      </c>
      <c r="M1341">
        <v>0</v>
      </c>
      <c r="N1341">
        <v>0</v>
      </c>
      <c r="O1341">
        <v>0</v>
      </c>
      <c r="P1341">
        <v>0</v>
      </c>
      <c r="Q1341">
        <v>0</v>
      </c>
      <c r="R1341">
        <v>0</v>
      </c>
      <c r="S1341">
        <v>0</v>
      </c>
      <c r="T1341">
        <v>0</v>
      </c>
      <c r="U1341">
        <v>0</v>
      </c>
      <c r="V1341" t="s">
        <v>23</v>
      </c>
    </row>
    <row r="1342" spans="1:22" hidden="1" x14ac:dyDescent="0.35">
      <c r="A1342" t="s">
        <v>26</v>
      </c>
      <c r="B1342" t="s">
        <v>61</v>
      </c>
      <c r="C1342">
        <v>2016</v>
      </c>
      <c r="D1342">
        <v>15</v>
      </c>
      <c r="E1342">
        <v>15</v>
      </c>
      <c r="F1342">
        <v>0</v>
      </c>
      <c r="G1342">
        <v>0</v>
      </c>
      <c r="H1342">
        <v>0</v>
      </c>
      <c r="I1342">
        <v>0</v>
      </c>
      <c r="J1342">
        <v>0</v>
      </c>
      <c r="K1342">
        <v>0</v>
      </c>
      <c r="L1342">
        <v>0</v>
      </c>
      <c r="M1342">
        <v>0</v>
      </c>
      <c r="N1342">
        <v>0</v>
      </c>
      <c r="O1342">
        <v>0</v>
      </c>
      <c r="P1342">
        <v>0</v>
      </c>
      <c r="Q1342">
        <v>0</v>
      </c>
      <c r="R1342">
        <v>0</v>
      </c>
      <c r="S1342">
        <v>0</v>
      </c>
      <c r="T1342">
        <v>0</v>
      </c>
      <c r="U1342">
        <v>0</v>
      </c>
      <c r="V1342" t="s">
        <v>23</v>
      </c>
    </row>
    <row r="1343" spans="1:22" hidden="1" x14ac:dyDescent="0.35">
      <c r="A1343" t="s">
        <v>76</v>
      </c>
      <c r="B1343" t="s">
        <v>61</v>
      </c>
      <c r="C1343">
        <v>2016</v>
      </c>
      <c r="D1343">
        <v>15</v>
      </c>
      <c r="E1343">
        <v>15</v>
      </c>
      <c r="F1343">
        <v>0</v>
      </c>
      <c r="G1343">
        <v>0</v>
      </c>
      <c r="H1343">
        <v>0</v>
      </c>
      <c r="I1343">
        <v>0</v>
      </c>
      <c r="J1343">
        <v>0</v>
      </c>
      <c r="K1343">
        <v>0</v>
      </c>
      <c r="L1343">
        <v>0</v>
      </c>
      <c r="M1343">
        <v>0</v>
      </c>
      <c r="N1343">
        <v>0</v>
      </c>
      <c r="O1343">
        <v>0</v>
      </c>
      <c r="P1343">
        <v>0</v>
      </c>
      <c r="Q1343">
        <v>0</v>
      </c>
      <c r="R1343">
        <v>0</v>
      </c>
      <c r="S1343">
        <v>0</v>
      </c>
      <c r="T1343">
        <v>0</v>
      </c>
      <c r="U1343">
        <v>0</v>
      </c>
      <c r="V1343" t="s">
        <v>23</v>
      </c>
    </row>
    <row r="1344" spans="1:22" hidden="1" x14ac:dyDescent="0.35">
      <c r="A1344" t="s">
        <v>32</v>
      </c>
      <c r="B1344" t="s">
        <v>61</v>
      </c>
      <c r="C1344">
        <v>2016</v>
      </c>
      <c r="D1344">
        <v>55</v>
      </c>
      <c r="E1344">
        <v>25</v>
      </c>
      <c r="F1344">
        <v>0</v>
      </c>
      <c r="G1344">
        <v>0</v>
      </c>
      <c r="H1344">
        <v>0</v>
      </c>
      <c r="I1344">
        <v>0</v>
      </c>
      <c r="J1344">
        <v>0</v>
      </c>
      <c r="K1344">
        <v>0</v>
      </c>
      <c r="L1344">
        <v>0</v>
      </c>
      <c r="M1344">
        <v>0</v>
      </c>
      <c r="N1344">
        <v>0</v>
      </c>
      <c r="O1344">
        <v>0</v>
      </c>
      <c r="P1344">
        <v>0</v>
      </c>
      <c r="Q1344">
        <v>30</v>
      </c>
      <c r="R1344">
        <v>0</v>
      </c>
      <c r="S1344">
        <v>0</v>
      </c>
      <c r="T1344">
        <v>0</v>
      </c>
      <c r="U1344">
        <v>0</v>
      </c>
      <c r="V1344" t="s">
        <v>23</v>
      </c>
    </row>
    <row r="1345" spans="1:22" hidden="1" x14ac:dyDescent="0.35">
      <c r="A1345" t="s">
        <v>35</v>
      </c>
      <c r="B1345" t="s">
        <v>61</v>
      </c>
      <c r="C1345">
        <v>2016</v>
      </c>
      <c r="D1345">
        <v>15</v>
      </c>
      <c r="E1345">
        <v>15</v>
      </c>
      <c r="F1345">
        <v>0</v>
      </c>
      <c r="G1345">
        <v>0</v>
      </c>
      <c r="H1345">
        <v>0</v>
      </c>
      <c r="I1345">
        <v>0</v>
      </c>
      <c r="J1345">
        <v>0</v>
      </c>
      <c r="K1345">
        <v>0</v>
      </c>
      <c r="L1345">
        <v>0</v>
      </c>
      <c r="M1345">
        <v>0</v>
      </c>
      <c r="N1345">
        <v>0</v>
      </c>
      <c r="O1345">
        <v>0</v>
      </c>
      <c r="P1345">
        <v>0</v>
      </c>
      <c r="Q1345">
        <v>0</v>
      </c>
      <c r="R1345">
        <v>0</v>
      </c>
      <c r="S1345">
        <v>0</v>
      </c>
      <c r="T1345">
        <v>0</v>
      </c>
      <c r="U1345">
        <v>0</v>
      </c>
      <c r="V1345" t="s">
        <v>23</v>
      </c>
    </row>
    <row r="1346" spans="1:22" hidden="1" x14ac:dyDescent="0.35">
      <c r="A1346" t="s">
        <v>37</v>
      </c>
      <c r="B1346" t="s">
        <v>61</v>
      </c>
      <c r="C1346">
        <v>2016</v>
      </c>
      <c r="D1346">
        <v>70</v>
      </c>
      <c r="E1346">
        <v>55</v>
      </c>
      <c r="F1346">
        <v>15</v>
      </c>
      <c r="G1346">
        <v>0</v>
      </c>
      <c r="H1346">
        <v>0</v>
      </c>
      <c r="I1346">
        <v>0</v>
      </c>
      <c r="J1346">
        <v>0</v>
      </c>
      <c r="K1346">
        <v>0</v>
      </c>
      <c r="L1346">
        <v>0</v>
      </c>
      <c r="M1346">
        <v>0</v>
      </c>
      <c r="N1346">
        <v>0</v>
      </c>
      <c r="O1346">
        <v>0</v>
      </c>
      <c r="P1346">
        <v>0</v>
      </c>
      <c r="Q1346">
        <v>0</v>
      </c>
      <c r="R1346">
        <v>0</v>
      </c>
      <c r="S1346">
        <v>0</v>
      </c>
      <c r="T1346">
        <v>0</v>
      </c>
      <c r="U1346">
        <v>0</v>
      </c>
      <c r="V1346" t="s">
        <v>23</v>
      </c>
    </row>
    <row r="1347" spans="1:22" hidden="1" x14ac:dyDescent="0.35">
      <c r="A1347" t="s">
        <v>80</v>
      </c>
      <c r="B1347" t="s">
        <v>61</v>
      </c>
      <c r="C1347">
        <v>2016</v>
      </c>
      <c r="D1347">
        <v>185</v>
      </c>
      <c r="E1347">
        <v>125</v>
      </c>
      <c r="F1347">
        <v>50</v>
      </c>
      <c r="G1347">
        <v>4</v>
      </c>
      <c r="H1347">
        <v>0</v>
      </c>
      <c r="I1347">
        <v>0</v>
      </c>
      <c r="J1347">
        <v>0</v>
      </c>
      <c r="K1347">
        <v>0</v>
      </c>
      <c r="L1347">
        <v>0</v>
      </c>
      <c r="M1347">
        <v>0</v>
      </c>
      <c r="N1347">
        <v>0</v>
      </c>
      <c r="O1347">
        <v>0</v>
      </c>
      <c r="P1347">
        <v>0</v>
      </c>
      <c r="Q1347">
        <v>0</v>
      </c>
      <c r="R1347">
        <v>0</v>
      </c>
      <c r="S1347">
        <v>0</v>
      </c>
      <c r="T1347">
        <v>0</v>
      </c>
      <c r="U1347">
        <v>0</v>
      </c>
      <c r="V1347" t="s">
        <v>23</v>
      </c>
    </row>
    <row r="1348" spans="1:22" hidden="1" x14ac:dyDescent="0.35">
      <c r="A1348" t="s">
        <v>48</v>
      </c>
      <c r="B1348" t="s">
        <v>61</v>
      </c>
      <c r="C1348">
        <v>2016</v>
      </c>
      <c r="D1348">
        <v>45</v>
      </c>
      <c r="E1348">
        <v>15</v>
      </c>
      <c r="F1348">
        <v>25</v>
      </c>
      <c r="G1348">
        <v>0</v>
      </c>
      <c r="H1348">
        <v>4</v>
      </c>
      <c r="I1348">
        <v>0</v>
      </c>
      <c r="J1348">
        <v>0</v>
      </c>
      <c r="K1348">
        <v>0</v>
      </c>
      <c r="L1348">
        <v>0</v>
      </c>
      <c r="M1348">
        <v>0</v>
      </c>
      <c r="N1348">
        <v>0</v>
      </c>
      <c r="O1348">
        <v>0</v>
      </c>
      <c r="P1348">
        <v>0</v>
      </c>
      <c r="Q1348">
        <v>0</v>
      </c>
      <c r="R1348">
        <v>0</v>
      </c>
      <c r="S1348">
        <v>0</v>
      </c>
      <c r="T1348">
        <v>0</v>
      </c>
      <c r="U1348">
        <v>0</v>
      </c>
      <c r="V1348" t="s">
        <v>23</v>
      </c>
    </row>
    <row r="1349" spans="1:22" hidden="1" x14ac:dyDescent="0.35">
      <c r="A1349" t="s">
        <v>53</v>
      </c>
      <c r="B1349" t="s">
        <v>61</v>
      </c>
      <c r="C1349">
        <v>2016</v>
      </c>
      <c r="D1349">
        <v>10</v>
      </c>
      <c r="E1349">
        <v>10</v>
      </c>
      <c r="F1349">
        <v>0</v>
      </c>
      <c r="G1349">
        <v>0</v>
      </c>
      <c r="H1349">
        <v>0</v>
      </c>
      <c r="I1349">
        <v>0</v>
      </c>
      <c r="J1349">
        <v>0</v>
      </c>
      <c r="K1349">
        <v>0</v>
      </c>
      <c r="L1349">
        <v>0</v>
      </c>
      <c r="M1349">
        <v>0</v>
      </c>
      <c r="N1349">
        <v>0</v>
      </c>
      <c r="O1349">
        <v>0</v>
      </c>
      <c r="P1349">
        <v>0</v>
      </c>
      <c r="Q1349">
        <v>0</v>
      </c>
      <c r="R1349">
        <v>0</v>
      </c>
      <c r="S1349">
        <v>0</v>
      </c>
      <c r="T1349">
        <v>0</v>
      </c>
      <c r="U1349">
        <v>0</v>
      </c>
      <c r="V1349" t="s">
        <v>23</v>
      </c>
    </row>
    <row r="1350" spans="1:22" hidden="1" x14ac:dyDescent="0.35">
      <c r="A1350" t="s">
        <v>57</v>
      </c>
      <c r="B1350" t="s">
        <v>61</v>
      </c>
      <c r="C1350">
        <v>2016</v>
      </c>
      <c r="D1350">
        <v>4</v>
      </c>
      <c r="E1350">
        <v>4</v>
      </c>
      <c r="F1350">
        <v>0</v>
      </c>
      <c r="G1350">
        <v>0</v>
      </c>
      <c r="H1350">
        <v>0</v>
      </c>
      <c r="I1350">
        <v>0</v>
      </c>
      <c r="J1350">
        <v>0</v>
      </c>
      <c r="K1350">
        <v>0</v>
      </c>
      <c r="L1350">
        <v>0</v>
      </c>
      <c r="M1350">
        <v>0</v>
      </c>
      <c r="N1350">
        <v>0</v>
      </c>
      <c r="O1350">
        <v>0</v>
      </c>
      <c r="P1350">
        <v>0</v>
      </c>
      <c r="Q1350">
        <v>0</v>
      </c>
      <c r="R1350">
        <v>0</v>
      </c>
      <c r="S1350">
        <v>0</v>
      </c>
      <c r="T1350">
        <v>0</v>
      </c>
      <c r="U1350">
        <v>0</v>
      </c>
      <c r="V1350" t="s">
        <v>23</v>
      </c>
    </row>
    <row r="1351" spans="1:22" hidden="1" x14ac:dyDescent="0.35">
      <c r="A1351" t="s">
        <v>59</v>
      </c>
      <c r="B1351" t="s">
        <v>61</v>
      </c>
      <c r="C1351">
        <v>2016</v>
      </c>
      <c r="D1351">
        <v>215</v>
      </c>
      <c r="E1351">
        <v>160</v>
      </c>
      <c r="F1351">
        <v>45</v>
      </c>
      <c r="G1351">
        <v>0</v>
      </c>
      <c r="H1351">
        <v>0</v>
      </c>
      <c r="I1351">
        <v>0</v>
      </c>
      <c r="J1351">
        <v>4</v>
      </c>
      <c r="K1351">
        <v>4</v>
      </c>
      <c r="L1351">
        <v>0</v>
      </c>
      <c r="M1351">
        <v>0</v>
      </c>
      <c r="N1351">
        <v>0</v>
      </c>
      <c r="O1351">
        <v>0</v>
      </c>
      <c r="P1351">
        <v>0</v>
      </c>
      <c r="Q1351">
        <v>4</v>
      </c>
      <c r="R1351">
        <v>0</v>
      </c>
      <c r="S1351">
        <v>0</v>
      </c>
      <c r="T1351">
        <v>0</v>
      </c>
      <c r="U1351">
        <v>0</v>
      </c>
      <c r="V1351" t="s">
        <v>23</v>
      </c>
    </row>
    <row r="1352" spans="1:22" hidden="1" x14ac:dyDescent="0.35">
      <c r="A1352" t="s">
        <v>61</v>
      </c>
      <c r="B1352" t="s">
        <v>61</v>
      </c>
      <c r="C1352">
        <v>2016</v>
      </c>
      <c r="D1352" s="1">
        <v>14735</v>
      </c>
      <c r="E1352" s="1">
        <v>10640</v>
      </c>
      <c r="F1352" s="1">
        <v>1115</v>
      </c>
      <c r="G1352">
        <v>180</v>
      </c>
      <c r="H1352">
        <v>185</v>
      </c>
      <c r="I1352">
        <v>110</v>
      </c>
      <c r="J1352">
        <v>25</v>
      </c>
      <c r="K1352">
        <v>95</v>
      </c>
      <c r="L1352">
        <v>0</v>
      </c>
      <c r="M1352">
        <v>0</v>
      </c>
      <c r="N1352">
        <v>0</v>
      </c>
      <c r="O1352">
        <v>0</v>
      </c>
      <c r="P1352">
        <v>100</v>
      </c>
      <c r="Q1352">
        <v>740</v>
      </c>
      <c r="R1352">
        <v>0</v>
      </c>
      <c r="S1352">
        <v>45</v>
      </c>
      <c r="T1352">
        <v>85</v>
      </c>
      <c r="U1352" s="1">
        <v>1410</v>
      </c>
      <c r="V1352" t="s">
        <v>23</v>
      </c>
    </row>
    <row r="1353" spans="1:22" hidden="1" x14ac:dyDescent="0.35">
      <c r="A1353" t="s">
        <v>66</v>
      </c>
      <c r="B1353" t="s">
        <v>61</v>
      </c>
      <c r="C1353">
        <v>2016</v>
      </c>
      <c r="D1353">
        <v>20</v>
      </c>
      <c r="E1353">
        <v>20</v>
      </c>
      <c r="F1353">
        <v>0</v>
      </c>
      <c r="G1353">
        <v>0</v>
      </c>
      <c r="H1353">
        <v>0</v>
      </c>
      <c r="I1353">
        <v>0</v>
      </c>
      <c r="J1353">
        <v>0</v>
      </c>
      <c r="K1353">
        <v>0</v>
      </c>
      <c r="L1353">
        <v>0</v>
      </c>
      <c r="M1353">
        <v>0</v>
      </c>
      <c r="N1353">
        <v>0</v>
      </c>
      <c r="O1353">
        <v>0</v>
      </c>
      <c r="P1353">
        <v>0</v>
      </c>
      <c r="Q1353">
        <v>0</v>
      </c>
      <c r="R1353">
        <v>0</v>
      </c>
      <c r="S1353">
        <v>0</v>
      </c>
      <c r="T1353">
        <v>0</v>
      </c>
      <c r="U1353">
        <v>0</v>
      </c>
      <c r="V1353" t="s">
        <v>23</v>
      </c>
    </row>
    <row r="1354" spans="1:22" hidden="1" x14ac:dyDescent="0.35">
      <c r="A1354" t="s">
        <v>67</v>
      </c>
      <c r="B1354" t="s">
        <v>61</v>
      </c>
      <c r="C1354">
        <v>2016</v>
      </c>
      <c r="D1354">
        <v>15</v>
      </c>
      <c r="E1354">
        <v>15</v>
      </c>
      <c r="F1354">
        <v>0</v>
      </c>
      <c r="G1354">
        <v>0</v>
      </c>
      <c r="H1354">
        <v>0</v>
      </c>
      <c r="I1354">
        <v>0</v>
      </c>
      <c r="J1354">
        <v>0</v>
      </c>
      <c r="K1354">
        <v>0</v>
      </c>
      <c r="L1354">
        <v>0</v>
      </c>
      <c r="M1354">
        <v>0</v>
      </c>
      <c r="N1354">
        <v>0</v>
      </c>
      <c r="O1354">
        <v>0</v>
      </c>
      <c r="P1354">
        <v>0</v>
      </c>
      <c r="Q1354">
        <v>0</v>
      </c>
      <c r="R1354">
        <v>0</v>
      </c>
      <c r="S1354">
        <v>0</v>
      </c>
      <c r="T1354">
        <v>0</v>
      </c>
      <c r="U1354">
        <v>0</v>
      </c>
      <c r="V1354" t="s">
        <v>23</v>
      </c>
    </row>
    <row r="1355" spans="1:22" hidden="1" x14ac:dyDescent="0.35">
      <c r="A1355" t="s">
        <v>22</v>
      </c>
      <c r="B1355" t="s">
        <v>62</v>
      </c>
      <c r="C1355">
        <v>2016</v>
      </c>
      <c r="D1355" s="1">
        <v>1780</v>
      </c>
      <c r="E1355" s="1">
        <v>1435</v>
      </c>
      <c r="F1355">
        <v>180</v>
      </c>
      <c r="G1355">
        <v>30</v>
      </c>
      <c r="H1355">
        <v>15</v>
      </c>
      <c r="I1355">
        <v>20</v>
      </c>
      <c r="J1355">
        <v>35</v>
      </c>
      <c r="K1355">
        <v>35</v>
      </c>
      <c r="L1355">
        <v>0</v>
      </c>
      <c r="M1355">
        <v>4</v>
      </c>
      <c r="N1355">
        <v>10</v>
      </c>
      <c r="O1355">
        <v>0</v>
      </c>
      <c r="P1355">
        <v>4</v>
      </c>
      <c r="Q1355">
        <v>0</v>
      </c>
      <c r="R1355">
        <v>0</v>
      </c>
      <c r="S1355">
        <v>0</v>
      </c>
      <c r="T1355">
        <v>4</v>
      </c>
      <c r="U1355">
        <v>0</v>
      </c>
      <c r="V1355" t="s">
        <v>23</v>
      </c>
    </row>
    <row r="1356" spans="1:22" hidden="1" x14ac:dyDescent="0.35">
      <c r="A1356" t="s">
        <v>24</v>
      </c>
      <c r="B1356" t="s">
        <v>62</v>
      </c>
      <c r="C1356">
        <v>2016</v>
      </c>
      <c r="D1356">
        <v>4</v>
      </c>
      <c r="E1356">
        <v>4</v>
      </c>
      <c r="F1356">
        <v>0</v>
      </c>
      <c r="G1356">
        <v>0</v>
      </c>
      <c r="H1356">
        <v>0</v>
      </c>
      <c r="I1356">
        <v>0</v>
      </c>
      <c r="J1356">
        <v>0</v>
      </c>
      <c r="K1356">
        <v>0</v>
      </c>
      <c r="L1356">
        <v>0</v>
      </c>
      <c r="M1356">
        <v>0</v>
      </c>
      <c r="N1356">
        <v>0</v>
      </c>
      <c r="O1356">
        <v>0</v>
      </c>
      <c r="P1356">
        <v>0</v>
      </c>
      <c r="Q1356">
        <v>0</v>
      </c>
      <c r="R1356">
        <v>0</v>
      </c>
      <c r="S1356">
        <v>0</v>
      </c>
      <c r="T1356">
        <v>0</v>
      </c>
      <c r="U1356">
        <v>0</v>
      </c>
      <c r="V1356" t="s">
        <v>23</v>
      </c>
    </row>
    <row r="1357" spans="1:22" hidden="1" x14ac:dyDescent="0.35">
      <c r="A1357" t="s">
        <v>25</v>
      </c>
      <c r="B1357" t="s">
        <v>62</v>
      </c>
      <c r="C1357">
        <v>2016</v>
      </c>
      <c r="D1357">
        <v>80</v>
      </c>
      <c r="E1357">
        <v>80</v>
      </c>
      <c r="F1357">
        <v>0</v>
      </c>
      <c r="G1357">
        <v>0</v>
      </c>
      <c r="H1357">
        <v>0</v>
      </c>
      <c r="I1357">
        <v>4</v>
      </c>
      <c r="J1357">
        <v>0</v>
      </c>
      <c r="K1357">
        <v>0</v>
      </c>
      <c r="L1357">
        <v>0</v>
      </c>
      <c r="M1357">
        <v>0</v>
      </c>
      <c r="N1357">
        <v>0</v>
      </c>
      <c r="O1357">
        <v>0</v>
      </c>
      <c r="P1357">
        <v>0</v>
      </c>
      <c r="Q1357">
        <v>0</v>
      </c>
      <c r="R1357">
        <v>0</v>
      </c>
      <c r="S1357">
        <v>0</v>
      </c>
      <c r="T1357">
        <v>0</v>
      </c>
      <c r="U1357">
        <v>0</v>
      </c>
      <c r="V1357" t="s">
        <v>23</v>
      </c>
    </row>
    <row r="1358" spans="1:22" hidden="1" x14ac:dyDescent="0.35">
      <c r="A1358" t="s">
        <v>26</v>
      </c>
      <c r="B1358" t="s">
        <v>62</v>
      </c>
      <c r="C1358">
        <v>2016</v>
      </c>
      <c r="D1358">
        <v>10</v>
      </c>
      <c r="E1358">
        <v>10</v>
      </c>
      <c r="F1358">
        <v>0</v>
      </c>
      <c r="G1358">
        <v>0</v>
      </c>
      <c r="H1358">
        <v>0</v>
      </c>
      <c r="I1358">
        <v>0</v>
      </c>
      <c r="J1358">
        <v>0</v>
      </c>
      <c r="K1358">
        <v>0</v>
      </c>
      <c r="L1358">
        <v>0</v>
      </c>
      <c r="M1358">
        <v>0</v>
      </c>
      <c r="N1358">
        <v>0</v>
      </c>
      <c r="O1358">
        <v>0</v>
      </c>
      <c r="P1358">
        <v>0</v>
      </c>
      <c r="Q1358">
        <v>0</v>
      </c>
      <c r="R1358">
        <v>0</v>
      </c>
      <c r="S1358">
        <v>0</v>
      </c>
      <c r="T1358">
        <v>0</v>
      </c>
      <c r="U1358">
        <v>0</v>
      </c>
      <c r="V1358" t="s">
        <v>23</v>
      </c>
    </row>
    <row r="1359" spans="1:22" hidden="1" x14ac:dyDescent="0.35">
      <c r="A1359" t="s">
        <v>27</v>
      </c>
      <c r="B1359" t="s">
        <v>62</v>
      </c>
      <c r="C1359">
        <v>2016</v>
      </c>
      <c r="D1359">
        <v>120</v>
      </c>
      <c r="E1359">
        <v>110</v>
      </c>
      <c r="F1359">
        <v>10</v>
      </c>
      <c r="G1359">
        <v>0</v>
      </c>
      <c r="H1359">
        <v>0</v>
      </c>
      <c r="I1359">
        <v>0</v>
      </c>
      <c r="J1359">
        <v>0</v>
      </c>
      <c r="K1359">
        <v>0</v>
      </c>
      <c r="L1359">
        <v>0</v>
      </c>
      <c r="M1359">
        <v>0</v>
      </c>
      <c r="N1359">
        <v>0</v>
      </c>
      <c r="O1359">
        <v>0</v>
      </c>
      <c r="P1359">
        <v>0</v>
      </c>
      <c r="Q1359">
        <v>0</v>
      </c>
      <c r="R1359">
        <v>0</v>
      </c>
      <c r="S1359">
        <v>0</v>
      </c>
      <c r="T1359">
        <v>0</v>
      </c>
      <c r="U1359">
        <v>0</v>
      </c>
      <c r="V1359" t="s">
        <v>23</v>
      </c>
    </row>
    <row r="1360" spans="1:22" hidden="1" x14ac:dyDescent="0.35">
      <c r="A1360" t="s">
        <v>28</v>
      </c>
      <c r="B1360" t="s">
        <v>62</v>
      </c>
      <c r="C1360">
        <v>2016</v>
      </c>
      <c r="D1360" s="1">
        <v>7710</v>
      </c>
      <c r="E1360" s="1">
        <v>6705</v>
      </c>
      <c r="F1360">
        <v>620</v>
      </c>
      <c r="G1360">
        <v>155</v>
      </c>
      <c r="H1360">
        <v>40</v>
      </c>
      <c r="I1360">
        <v>20</v>
      </c>
      <c r="J1360">
        <v>10</v>
      </c>
      <c r="K1360">
        <v>35</v>
      </c>
      <c r="L1360">
        <v>0</v>
      </c>
      <c r="M1360">
        <v>20</v>
      </c>
      <c r="N1360">
        <v>0</v>
      </c>
      <c r="O1360">
        <v>0</v>
      </c>
      <c r="P1360">
        <v>0</v>
      </c>
      <c r="Q1360">
        <v>40</v>
      </c>
      <c r="R1360">
        <v>0</v>
      </c>
      <c r="S1360">
        <v>20</v>
      </c>
      <c r="T1360">
        <v>60</v>
      </c>
      <c r="U1360">
        <v>0</v>
      </c>
      <c r="V1360" t="s">
        <v>23</v>
      </c>
    </row>
    <row r="1361" spans="1:22" hidden="1" x14ac:dyDescent="0.35">
      <c r="A1361" t="s">
        <v>29</v>
      </c>
      <c r="B1361" t="s">
        <v>62</v>
      </c>
      <c r="C1361">
        <v>2016</v>
      </c>
      <c r="D1361">
        <v>290</v>
      </c>
      <c r="E1361">
        <v>230</v>
      </c>
      <c r="F1361">
        <v>60</v>
      </c>
      <c r="G1361">
        <v>0</v>
      </c>
      <c r="H1361">
        <v>0</v>
      </c>
      <c r="I1361">
        <v>0</v>
      </c>
      <c r="J1361">
        <v>0</v>
      </c>
      <c r="K1361">
        <v>0</v>
      </c>
      <c r="L1361">
        <v>0</v>
      </c>
      <c r="M1361">
        <v>0</v>
      </c>
      <c r="N1361">
        <v>0</v>
      </c>
      <c r="O1361">
        <v>0</v>
      </c>
      <c r="P1361">
        <v>0</v>
      </c>
      <c r="Q1361">
        <v>0</v>
      </c>
      <c r="R1361">
        <v>0</v>
      </c>
      <c r="S1361">
        <v>0</v>
      </c>
      <c r="T1361">
        <v>0</v>
      </c>
      <c r="U1361">
        <v>0</v>
      </c>
      <c r="V1361" t="s">
        <v>23</v>
      </c>
    </row>
    <row r="1362" spans="1:22" hidden="1" x14ac:dyDescent="0.35">
      <c r="A1362" t="s">
        <v>30</v>
      </c>
      <c r="B1362" t="s">
        <v>62</v>
      </c>
      <c r="C1362">
        <v>2016</v>
      </c>
      <c r="D1362">
        <v>45</v>
      </c>
      <c r="E1362">
        <v>45</v>
      </c>
      <c r="F1362">
        <v>0</v>
      </c>
      <c r="G1362">
        <v>0</v>
      </c>
      <c r="H1362">
        <v>0</v>
      </c>
      <c r="I1362">
        <v>0</v>
      </c>
      <c r="J1362">
        <v>0</v>
      </c>
      <c r="K1362">
        <v>0</v>
      </c>
      <c r="L1362">
        <v>0</v>
      </c>
      <c r="M1362">
        <v>0</v>
      </c>
      <c r="N1362">
        <v>0</v>
      </c>
      <c r="O1362">
        <v>0</v>
      </c>
      <c r="P1362">
        <v>0</v>
      </c>
      <c r="Q1362">
        <v>0</v>
      </c>
      <c r="R1362">
        <v>0</v>
      </c>
      <c r="S1362">
        <v>0</v>
      </c>
      <c r="T1362">
        <v>0</v>
      </c>
      <c r="U1362">
        <v>0</v>
      </c>
      <c r="V1362" t="s">
        <v>23</v>
      </c>
    </row>
    <row r="1363" spans="1:22" hidden="1" x14ac:dyDescent="0.35">
      <c r="A1363" t="s">
        <v>31</v>
      </c>
      <c r="B1363" t="s">
        <v>62</v>
      </c>
      <c r="C1363">
        <v>2016</v>
      </c>
      <c r="D1363">
        <v>30</v>
      </c>
      <c r="E1363">
        <v>30</v>
      </c>
      <c r="F1363">
        <v>0</v>
      </c>
      <c r="G1363">
        <v>0</v>
      </c>
      <c r="H1363">
        <v>0</v>
      </c>
      <c r="I1363">
        <v>0</v>
      </c>
      <c r="J1363">
        <v>0</v>
      </c>
      <c r="K1363">
        <v>0</v>
      </c>
      <c r="L1363">
        <v>0</v>
      </c>
      <c r="M1363">
        <v>0</v>
      </c>
      <c r="N1363">
        <v>0</v>
      </c>
      <c r="O1363">
        <v>0</v>
      </c>
      <c r="P1363">
        <v>0</v>
      </c>
      <c r="Q1363">
        <v>0</v>
      </c>
      <c r="R1363">
        <v>0</v>
      </c>
      <c r="S1363">
        <v>0</v>
      </c>
      <c r="T1363">
        <v>0</v>
      </c>
      <c r="U1363">
        <v>0</v>
      </c>
      <c r="V1363" t="s">
        <v>23</v>
      </c>
    </row>
    <row r="1364" spans="1:22" hidden="1" x14ac:dyDescent="0.35">
      <c r="A1364" t="s">
        <v>32</v>
      </c>
      <c r="B1364" t="s">
        <v>62</v>
      </c>
      <c r="C1364">
        <v>2016</v>
      </c>
      <c r="D1364">
        <v>4</v>
      </c>
      <c r="E1364">
        <v>4</v>
      </c>
      <c r="F1364">
        <v>0</v>
      </c>
      <c r="G1364">
        <v>0</v>
      </c>
      <c r="H1364">
        <v>0</v>
      </c>
      <c r="I1364">
        <v>0</v>
      </c>
      <c r="J1364">
        <v>0</v>
      </c>
      <c r="K1364">
        <v>0</v>
      </c>
      <c r="L1364">
        <v>0</v>
      </c>
      <c r="M1364">
        <v>0</v>
      </c>
      <c r="N1364">
        <v>0</v>
      </c>
      <c r="O1364">
        <v>0</v>
      </c>
      <c r="P1364">
        <v>0</v>
      </c>
      <c r="Q1364">
        <v>0</v>
      </c>
      <c r="R1364">
        <v>0</v>
      </c>
      <c r="S1364">
        <v>0</v>
      </c>
      <c r="T1364">
        <v>0</v>
      </c>
      <c r="U1364">
        <v>0</v>
      </c>
      <c r="V1364" t="s">
        <v>23</v>
      </c>
    </row>
    <row r="1365" spans="1:22" hidden="1" x14ac:dyDescent="0.35">
      <c r="A1365" t="s">
        <v>33</v>
      </c>
      <c r="B1365" t="s">
        <v>62</v>
      </c>
      <c r="C1365">
        <v>2016</v>
      </c>
      <c r="D1365">
        <v>20</v>
      </c>
      <c r="E1365">
        <v>20</v>
      </c>
      <c r="F1365">
        <v>0</v>
      </c>
      <c r="G1365">
        <v>0</v>
      </c>
      <c r="H1365">
        <v>0</v>
      </c>
      <c r="I1365">
        <v>0</v>
      </c>
      <c r="J1365">
        <v>0</v>
      </c>
      <c r="K1365">
        <v>0</v>
      </c>
      <c r="L1365">
        <v>0</v>
      </c>
      <c r="M1365">
        <v>0</v>
      </c>
      <c r="N1365">
        <v>0</v>
      </c>
      <c r="O1365">
        <v>0</v>
      </c>
      <c r="P1365">
        <v>0</v>
      </c>
      <c r="Q1365">
        <v>0</v>
      </c>
      <c r="R1365">
        <v>0</v>
      </c>
      <c r="S1365">
        <v>0</v>
      </c>
      <c r="T1365">
        <v>0</v>
      </c>
      <c r="U1365">
        <v>0</v>
      </c>
      <c r="V1365" t="s">
        <v>23</v>
      </c>
    </row>
    <row r="1366" spans="1:22" hidden="1" x14ac:dyDescent="0.35">
      <c r="A1366" t="s">
        <v>75</v>
      </c>
      <c r="B1366" t="s">
        <v>62</v>
      </c>
      <c r="C1366">
        <v>2016</v>
      </c>
      <c r="D1366">
        <v>30</v>
      </c>
      <c r="E1366">
        <v>0</v>
      </c>
      <c r="F1366">
        <v>30</v>
      </c>
      <c r="G1366">
        <v>0</v>
      </c>
      <c r="H1366">
        <v>0</v>
      </c>
      <c r="I1366">
        <v>0</v>
      </c>
      <c r="J1366">
        <v>0</v>
      </c>
      <c r="K1366">
        <v>0</v>
      </c>
      <c r="L1366">
        <v>0</v>
      </c>
      <c r="M1366">
        <v>0</v>
      </c>
      <c r="N1366">
        <v>0</v>
      </c>
      <c r="O1366">
        <v>0</v>
      </c>
      <c r="P1366">
        <v>0</v>
      </c>
      <c r="Q1366">
        <v>0</v>
      </c>
      <c r="R1366">
        <v>0</v>
      </c>
      <c r="S1366">
        <v>0</v>
      </c>
      <c r="T1366">
        <v>0</v>
      </c>
      <c r="U1366">
        <v>0</v>
      </c>
      <c r="V1366" t="s">
        <v>23</v>
      </c>
    </row>
    <row r="1367" spans="1:22" hidden="1" x14ac:dyDescent="0.35">
      <c r="A1367" t="s">
        <v>34</v>
      </c>
      <c r="B1367" t="s">
        <v>62</v>
      </c>
      <c r="C1367">
        <v>2016</v>
      </c>
      <c r="D1367">
        <v>40</v>
      </c>
      <c r="E1367">
        <v>40</v>
      </c>
      <c r="F1367">
        <v>0</v>
      </c>
      <c r="G1367">
        <v>0</v>
      </c>
      <c r="H1367">
        <v>0</v>
      </c>
      <c r="I1367">
        <v>0</v>
      </c>
      <c r="J1367">
        <v>0</v>
      </c>
      <c r="K1367">
        <v>0</v>
      </c>
      <c r="L1367">
        <v>0</v>
      </c>
      <c r="M1367">
        <v>0</v>
      </c>
      <c r="N1367">
        <v>0</v>
      </c>
      <c r="O1367">
        <v>0</v>
      </c>
      <c r="P1367">
        <v>0</v>
      </c>
      <c r="Q1367">
        <v>0</v>
      </c>
      <c r="R1367">
        <v>0</v>
      </c>
      <c r="S1367">
        <v>0</v>
      </c>
      <c r="T1367">
        <v>0</v>
      </c>
      <c r="U1367">
        <v>0</v>
      </c>
      <c r="V1367" t="s">
        <v>23</v>
      </c>
    </row>
    <row r="1368" spans="1:22" hidden="1" x14ac:dyDescent="0.35">
      <c r="A1368" t="s">
        <v>35</v>
      </c>
      <c r="B1368" t="s">
        <v>62</v>
      </c>
      <c r="C1368">
        <v>2016</v>
      </c>
      <c r="D1368">
        <v>4</v>
      </c>
      <c r="E1368">
        <v>4</v>
      </c>
      <c r="F1368">
        <v>0</v>
      </c>
      <c r="G1368">
        <v>0</v>
      </c>
      <c r="H1368">
        <v>0</v>
      </c>
      <c r="I1368">
        <v>0</v>
      </c>
      <c r="J1368">
        <v>0</v>
      </c>
      <c r="K1368">
        <v>0</v>
      </c>
      <c r="L1368">
        <v>0</v>
      </c>
      <c r="M1368">
        <v>0</v>
      </c>
      <c r="N1368">
        <v>0</v>
      </c>
      <c r="O1368">
        <v>0</v>
      </c>
      <c r="P1368">
        <v>0</v>
      </c>
      <c r="Q1368">
        <v>0</v>
      </c>
      <c r="R1368">
        <v>0</v>
      </c>
      <c r="S1368">
        <v>0</v>
      </c>
      <c r="T1368">
        <v>0</v>
      </c>
      <c r="U1368">
        <v>0</v>
      </c>
      <c r="V1368" t="s">
        <v>23</v>
      </c>
    </row>
    <row r="1369" spans="1:22" hidden="1" x14ac:dyDescent="0.35">
      <c r="A1369" t="s">
        <v>36</v>
      </c>
      <c r="B1369" t="s">
        <v>62</v>
      </c>
      <c r="C1369">
        <v>2016</v>
      </c>
      <c r="D1369">
        <v>45</v>
      </c>
      <c r="E1369">
        <v>45</v>
      </c>
      <c r="F1369">
        <v>0</v>
      </c>
      <c r="G1369">
        <v>0</v>
      </c>
      <c r="H1369">
        <v>0</v>
      </c>
      <c r="I1369">
        <v>0</v>
      </c>
      <c r="J1369">
        <v>0</v>
      </c>
      <c r="K1369">
        <v>0</v>
      </c>
      <c r="L1369">
        <v>0</v>
      </c>
      <c r="M1369">
        <v>0</v>
      </c>
      <c r="N1369">
        <v>0</v>
      </c>
      <c r="O1369">
        <v>0</v>
      </c>
      <c r="P1369">
        <v>0</v>
      </c>
      <c r="Q1369">
        <v>0</v>
      </c>
      <c r="R1369">
        <v>0</v>
      </c>
      <c r="S1369">
        <v>0</v>
      </c>
      <c r="T1369">
        <v>0</v>
      </c>
      <c r="U1369">
        <v>0</v>
      </c>
      <c r="V1369" t="s">
        <v>23</v>
      </c>
    </row>
    <row r="1370" spans="1:22" hidden="1" x14ac:dyDescent="0.35">
      <c r="A1370" t="s">
        <v>37</v>
      </c>
      <c r="B1370" t="s">
        <v>62</v>
      </c>
      <c r="C1370">
        <v>2016</v>
      </c>
      <c r="D1370">
        <v>95</v>
      </c>
      <c r="E1370">
        <v>95</v>
      </c>
      <c r="F1370">
        <v>0</v>
      </c>
      <c r="G1370">
        <v>0</v>
      </c>
      <c r="H1370">
        <v>0</v>
      </c>
      <c r="I1370">
        <v>0</v>
      </c>
      <c r="J1370">
        <v>0</v>
      </c>
      <c r="K1370">
        <v>0</v>
      </c>
      <c r="L1370">
        <v>0</v>
      </c>
      <c r="M1370">
        <v>0</v>
      </c>
      <c r="N1370">
        <v>0</v>
      </c>
      <c r="O1370">
        <v>0</v>
      </c>
      <c r="P1370">
        <v>0</v>
      </c>
      <c r="Q1370">
        <v>0</v>
      </c>
      <c r="R1370">
        <v>0</v>
      </c>
      <c r="S1370">
        <v>0</v>
      </c>
      <c r="T1370">
        <v>0</v>
      </c>
      <c r="U1370">
        <v>0</v>
      </c>
      <c r="V1370" t="s">
        <v>23</v>
      </c>
    </row>
    <row r="1371" spans="1:22" hidden="1" x14ac:dyDescent="0.35">
      <c r="A1371" t="s">
        <v>38</v>
      </c>
      <c r="B1371" t="s">
        <v>62</v>
      </c>
      <c r="C1371">
        <v>2016</v>
      </c>
      <c r="D1371">
        <v>440</v>
      </c>
      <c r="E1371">
        <v>385</v>
      </c>
      <c r="F1371">
        <v>30</v>
      </c>
      <c r="G1371">
        <v>0</v>
      </c>
      <c r="H1371">
        <v>10</v>
      </c>
      <c r="I1371">
        <v>0</v>
      </c>
      <c r="J1371">
        <v>0</v>
      </c>
      <c r="K1371">
        <v>0</v>
      </c>
      <c r="L1371">
        <v>0</v>
      </c>
      <c r="M1371">
        <v>0</v>
      </c>
      <c r="N1371">
        <v>0</v>
      </c>
      <c r="O1371">
        <v>0</v>
      </c>
      <c r="P1371">
        <v>20</v>
      </c>
      <c r="Q1371">
        <v>0</v>
      </c>
      <c r="R1371">
        <v>0</v>
      </c>
      <c r="S1371">
        <v>0</v>
      </c>
      <c r="T1371">
        <v>4</v>
      </c>
      <c r="U1371">
        <v>0</v>
      </c>
      <c r="V1371" t="s">
        <v>23</v>
      </c>
    </row>
    <row r="1372" spans="1:22" hidden="1" x14ac:dyDescent="0.35">
      <c r="A1372" t="s">
        <v>40</v>
      </c>
      <c r="B1372" t="s">
        <v>62</v>
      </c>
      <c r="C1372">
        <v>2016</v>
      </c>
      <c r="D1372">
        <v>10</v>
      </c>
      <c r="E1372">
        <v>10</v>
      </c>
      <c r="F1372">
        <v>0</v>
      </c>
      <c r="G1372">
        <v>0</v>
      </c>
      <c r="H1372">
        <v>0</v>
      </c>
      <c r="I1372">
        <v>0</v>
      </c>
      <c r="J1372">
        <v>0</v>
      </c>
      <c r="K1372">
        <v>0</v>
      </c>
      <c r="L1372">
        <v>0</v>
      </c>
      <c r="M1372">
        <v>0</v>
      </c>
      <c r="N1372">
        <v>0</v>
      </c>
      <c r="O1372">
        <v>0</v>
      </c>
      <c r="P1372">
        <v>0</v>
      </c>
      <c r="Q1372">
        <v>0</v>
      </c>
      <c r="R1372">
        <v>0</v>
      </c>
      <c r="S1372">
        <v>0</v>
      </c>
      <c r="T1372">
        <v>0</v>
      </c>
      <c r="U1372">
        <v>0</v>
      </c>
      <c r="V1372" t="s">
        <v>23</v>
      </c>
    </row>
    <row r="1373" spans="1:22" hidden="1" x14ac:dyDescent="0.35">
      <c r="A1373" t="s">
        <v>41</v>
      </c>
      <c r="B1373" t="s">
        <v>62</v>
      </c>
      <c r="C1373">
        <v>2016</v>
      </c>
      <c r="D1373">
        <v>120</v>
      </c>
      <c r="E1373">
        <v>90</v>
      </c>
      <c r="F1373">
        <v>0</v>
      </c>
      <c r="G1373">
        <v>0</v>
      </c>
      <c r="H1373">
        <v>0</v>
      </c>
      <c r="I1373">
        <v>0</v>
      </c>
      <c r="J1373">
        <v>0</v>
      </c>
      <c r="K1373">
        <v>0</v>
      </c>
      <c r="L1373">
        <v>0</v>
      </c>
      <c r="M1373">
        <v>0</v>
      </c>
      <c r="N1373">
        <v>0</v>
      </c>
      <c r="O1373">
        <v>0</v>
      </c>
      <c r="P1373">
        <v>30</v>
      </c>
      <c r="Q1373">
        <v>0</v>
      </c>
      <c r="R1373">
        <v>0</v>
      </c>
      <c r="S1373">
        <v>0</v>
      </c>
      <c r="T1373">
        <v>0</v>
      </c>
      <c r="U1373">
        <v>0</v>
      </c>
      <c r="V1373" t="s">
        <v>23</v>
      </c>
    </row>
    <row r="1374" spans="1:22" hidden="1" x14ac:dyDescent="0.35">
      <c r="A1374" t="s">
        <v>42</v>
      </c>
      <c r="B1374" t="s">
        <v>62</v>
      </c>
      <c r="C1374">
        <v>2016</v>
      </c>
      <c r="D1374">
        <v>4</v>
      </c>
      <c r="E1374">
        <v>4</v>
      </c>
      <c r="F1374">
        <v>0</v>
      </c>
      <c r="G1374">
        <v>0</v>
      </c>
      <c r="H1374">
        <v>0</v>
      </c>
      <c r="I1374">
        <v>0</v>
      </c>
      <c r="J1374">
        <v>0</v>
      </c>
      <c r="K1374">
        <v>0</v>
      </c>
      <c r="L1374">
        <v>0</v>
      </c>
      <c r="M1374">
        <v>0</v>
      </c>
      <c r="N1374">
        <v>0</v>
      </c>
      <c r="O1374">
        <v>0</v>
      </c>
      <c r="P1374">
        <v>0</v>
      </c>
      <c r="Q1374">
        <v>0</v>
      </c>
      <c r="R1374">
        <v>0</v>
      </c>
      <c r="S1374">
        <v>0</v>
      </c>
      <c r="T1374">
        <v>0</v>
      </c>
      <c r="U1374">
        <v>0</v>
      </c>
      <c r="V1374" t="s">
        <v>23</v>
      </c>
    </row>
    <row r="1375" spans="1:22" hidden="1" x14ac:dyDescent="0.35">
      <c r="A1375" t="s">
        <v>43</v>
      </c>
      <c r="B1375" t="s">
        <v>62</v>
      </c>
      <c r="C1375">
        <v>2016</v>
      </c>
      <c r="D1375" s="1">
        <v>4355</v>
      </c>
      <c r="E1375" s="1">
        <v>3920</v>
      </c>
      <c r="F1375">
        <v>370</v>
      </c>
      <c r="G1375">
        <v>35</v>
      </c>
      <c r="H1375">
        <v>10</v>
      </c>
      <c r="I1375">
        <v>4</v>
      </c>
      <c r="J1375">
        <v>0</v>
      </c>
      <c r="K1375">
        <v>0</v>
      </c>
      <c r="L1375">
        <v>0</v>
      </c>
      <c r="M1375">
        <v>4</v>
      </c>
      <c r="N1375">
        <v>0</v>
      </c>
      <c r="O1375">
        <v>0</v>
      </c>
      <c r="P1375">
        <v>0</v>
      </c>
      <c r="Q1375">
        <v>4</v>
      </c>
      <c r="R1375">
        <v>0</v>
      </c>
      <c r="S1375">
        <v>0</v>
      </c>
      <c r="T1375">
        <v>0</v>
      </c>
      <c r="U1375">
        <v>0</v>
      </c>
      <c r="V1375" t="s">
        <v>23</v>
      </c>
    </row>
    <row r="1376" spans="1:22" hidden="1" x14ac:dyDescent="0.35">
      <c r="A1376" t="s">
        <v>44</v>
      </c>
      <c r="B1376" t="s">
        <v>62</v>
      </c>
      <c r="C1376">
        <v>2016</v>
      </c>
      <c r="D1376">
        <v>100</v>
      </c>
      <c r="E1376">
        <v>100</v>
      </c>
      <c r="F1376">
        <v>0</v>
      </c>
      <c r="G1376">
        <v>0</v>
      </c>
      <c r="H1376">
        <v>0</v>
      </c>
      <c r="I1376">
        <v>0</v>
      </c>
      <c r="J1376">
        <v>0</v>
      </c>
      <c r="K1376">
        <v>0</v>
      </c>
      <c r="L1376">
        <v>0</v>
      </c>
      <c r="M1376">
        <v>0</v>
      </c>
      <c r="N1376">
        <v>0</v>
      </c>
      <c r="O1376">
        <v>0</v>
      </c>
      <c r="P1376">
        <v>0</v>
      </c>
      <c r="Q1376">
        <v>0</v>
      </c>
      <c r="R1376">
        <v>0</v>
      </c>
      <c r="S1376">
        <v>0</v>
      </c>
      <c r="T1376">
        <v>0</v>
      </c>
      <c r="U1376">
        <v>0</v>
      </c>
      <c r="V1376" t="s">
        <v>23</v>
      </c>
    </row>
    <row r="1377" spans="1:22" hidden="1" x14ac:dyDescent="0.35">
      <c r="A1377" t="s">
        <v>45</v>
      </c>
      <c r="B1377" t="s">
        <v>62</v>
      </c>
      <c r="C1377">
        <v>2016</v>
      </c>
      <c r="D1377">
        <v>45</v>
      </c>
      <c r="E1377">
        <v>30</v>
      </c>
      <c r="F1377">
        <v>0</v>
      </c>
      <c r="G1377">
        <v>0</v>
      </c>
      <c r="H1377">
        <v>0</v>
      </c>
      <c r="I1377">
        <v>0</v>
      </c>
      <c r="J1377">
        <v>0</v>
      </c>
      <c r="K1377">
        <v>0</v>
      </c>
      <c r="L1377">
        <v>0</v>
      </c>
      <c r="M1377">
        <v>0</v>
      </c>
      <c r="N1377">
        <v>0</v>
      </c>
      <c r="O1377">
        <v>0</v>
      </c>
      <c r="P1377">
        <v>0</v>
      </c>
      <c r="Q1377">
        <v>10</v>
      </c>
      <c r="R1377">
        <v>0</v>
      </c>
      <c r="S1377">
        <v>0</v>
      </c>
      <c r="T1377">
        <v>0</v>
      </c>
      <c r="U1377">
        <v>0</v>
      </c>
      <c r="V1377" t="s">
        <v>23</v>
      </c>
    </row>
    <row r="1378" spans="1:22" hidden="1" x14ac:dyDescent="0.35">
      <c r="A1378" t="s">
        <v>46</v>
      </c>
      <c r="B1378" t="s">
        <v>62</v>
      </c>
      <c r="C1378">
        <v>2016</v>
      </c>
      <c r="D1378">
        <v>895</v>
      </c>
      <c r="E1378">
        <v>790</v>
      </c>
      <c r="F1378">
        <v>85</v>
      </c>
      <c r="G1378">
        <v>0</v>
      </c>
      <c r="H1378">
        <v>20</v>
      </c>
      <c r="I1378">
        <v>0</v>
      </c>
      <c r="J1378">
        <v>0</v>
      </c>
      <c r="K1378">
        <v>0</v>
      </c>
      <c r="L1378">
        <v>0</v>
      </c>
      <c r="M1378">
        <v>0</v>
      </c>
      <c r="N1378">
        <v>0</v>
      </c>
      <c r="O1378">
        <v>0</v>
      </c>
      <c r="P1378">
        <v>0</v>
      </c>
      <c r="Q1378">
        <v>0</v>
      </c>
      <c r="R1378">
        <v>0</v>
      </c>
      <c r="S1378">
        <v>0</v>
      </c>
      <c r="T1378">
        <v>0</v>
      </c>
      <c r="U1378">
        <v>0</v>
      </c>
      <c r="V1378" t="s">
        <v>23</v>
      </c>
    </row>
    <row r="1379" spans="1:22" hidden="1" x14ac:dyDescent="0.35">
      <c r="A1379" t="s">
        <v>74</v>
      </c>
      <c r="B1379" t="s">
        <v>62</v>
      </c>
      <c r="C1379">
        <v>2016</v>
      </c>
      <c r="D1379">
        <v>10</v>
      </c>
      <c r="E1379">
        <v>10</v>
      </c>
      <c r="F1379">
        <v>0</v>
      </c>
      <c r="G1379">
        <v>0</v>
      </c>
      <c r="H1379">
        <v>0</v>
      </c>
      <c r="I1379">
        <v>0</v>
      </c>
      <c r="J1379">
        <v>0</v>
      </c>
      <c r="K1379">
        <v>0</v>
      </c>
      <c r="L1379">
        <v>0</v>
      </c>
      <c r="M1379">
        <v>0</v>
      </c>
      <c r="N1379">
        <v>0</v>
      </c>
      <c r="O1379">
        <v>0</v>
      </c>
      <c r="P1379">
        <v>0</v>
      </c>
      <c r="Q1379">
        <v>0</v>
      </c>
      <c r="R1379">
        <v>0</v>
      </c>
      <c r="S1379">
        <v>0</v>
      </c>
      <c r="T1379">
        <v>0</v>
      </c>
      <c r="U1379">
        <v>0</v>
      </c>
      <c r="V1379" t="s">
        <v>23</v>
      </c>
    </row>
    <row r="1380" spans="1:22" hidden="1" x14ac:dyDescent="0.35">
      <c r="A1380" t="s">
        <v>47</v>
      </c>
      <c r="B1380" t="s">
        <v>62</v>
      </c>
      <c r="C1380">
        <v>2016</v>
      </c>
      <c r="D1380">
        <v>4</v>
      </c>
      <c r="E1380">
        <v>4</v>
      </c>
      <c r="F1380">
        <v>0</v>
      </c>
      <c r="G1380">
        <v>0</v>
      </c>
      <c r="H1380">
        <v>0</v>
      </c>
      <c r="I1380">
        <v>0</v>
      </c>
      <c r="J1380">
        <v>0</v>
      </c>
      <c r="K1380">
        <v>0</v>
      </c>
      <c r="L1380">
        <v>0</v>
      </c>
      <c r="M1380">
        <v>0</v>
      </c>
      <c r="N1380">
        <v>0</v>
      </c>
      <c r="O1380">
        <v>0</v>
      </c>
      <c r="P1380">
        <v>0</v>
      </c>
      <c r="Q1380">
        <v>0</v>
      </c>
      <c r="R1380">
        <v>0</v>
      </c>
      <c r="S1380">
        <v>0</v>
      </c>
      <c r="T1380">
        <v>0</v>
      </c>
      <c r="U1380">
        <v>0</v>
      </c>
      <c r="V1380" t="s">
        <v>23</v>
      </c>
    </row>
    <row r="1381" spans="1:22" hidden="1" x14ac:dyDescent="0.35">
      <c r="A1381" t="s">
        <v>48</v>
      </c>
      <c r="B1381" t="s">
        <v>62</v>
      </c>
      <c r="C1381">
        <v>2016</v>
      </c>
      <c r="D1381" s="1">
        <v>5960</v>
      </c>
      <c r="E1381" s="1">
        <v>4920</v>
      </c>
      <c r="F1381">
        <v>785</v>
      </c>
      <c r="G1381">
        <v>70</v>
      </c>
      <c r="H1381">
        <v>115</v>
      </c>
      <c r="I1381">
        <v>30</v>
      </c>
      <c r="J1381">
        <v>10</v>
      </c>
      <c r="K1381">
        <v>0</v>
      </c>
      <c r="L1381">
        <v>4</v>
      </c>
      <c r="M1381">
        <v>0</v>
      </c>
      <c r="N1381">
        <v>0</v>
      </c>
      <c r="O1381">
        <v>0</v>
      </c>
      <c r="P1381">
        <v>0</v>
      </c>
      <c r="Q1381">
        <v>10</v>
      </c>
      <c r="R1381">
        <v>0</v>
      </c>
      <c r="S1381">
        <v>4</v>
      </c>
      <c r="T1381">
        <v>0</v>
      </c>
      <c r="U1381">
        <v>0</v>
      </c>
      <c r="V1381" t="s">
        <v>23</v>
      </c>
    </row>
    <row r="1382" spans="1:22" hidden="1" x14ac:dyDescent="0.35">
      <c r="A1382" t="s">
        <v>50</v>
      </c>
      <c r="B1382" t="s">
        <v>62</v>
      </c>
      <c r="C1382">
        <v>2016</v>
      </c>
      <c r="D1382">
        <v>10</v>
      </c>
      <c r="E1382">
        <v>0</v>
      </c>
      <c r="F1382">
        <v>0</v>
      </c>
      <c r="G1382">
        <v>0</v>
      </c>
      <c r="H1382">
        <v>0</v>
      </c>
      <c r="I1382">
        <v>0</v>
      </c>
      <c r="J1382">
        <v>0</v>
      </c>
      <c r="K1382">
        <v>0</v>
      </c>
      <c r="L1382">
        <v>0</v>
      </c>
      <c r="M1382">
        <v>0</v>
      </c>
      <c r="N1382">
        <v>0</v>
      </c>
      <c r="O1382">
        <v>0</v>
      </c>
      <c r="P1382">
        <v>0</v>
      </c>
      <c r="Q1382">
        <v>0</v>
      </c>
      <c r="R1382">
        <v>0</v>
      </c>
      <c r="S1382">
        <v>0</v>
      </c>
      <c r="T1382">
        <v>10</v>
      </c>
      <c r="U1382">
        <v>0</v>
      </c>
      <c r="V1382" t="s">
        <v>23</v>
      </c>
    </row>
    <row r="1383" spans="1:22" hidden="1" x14ac:dyDescent="0.35">
      <c r="A1383" t="s">
        <v>51</v>
      </c>
      <c r="B1383" t="s">
        <v>62</v>
      </c>
      <c r="C1383">
        <v>2016</v>
      </c>
      <c r="D1383">
        <v>50</v>
      </c>
      <c r="E1383">
        <v>40</v>
      </c>
      <c r="F1383">
        <v>10</v>
      </c>
      <c r="G1383">
        <v>0</v>
      </c>
      <c r="H1383">
        <v>0</v>
      </c>
      <c r="I1383">
        <v>0</v>
      </c>
      <c r="J1383">
        <v>0</v>
      </c>
      <c r="K1383">
        <v>0</v>
      </c>
      <c r="L1383">
        <v>0</v>
      </c>
      <c r="M1383">
        <v>0</v>
      </c>
      <c r="N1383">
        <v>0</v>
      </c>
      <c r="O1383">
        <v>0</v>
      </c>
      <c r="P1383">
        <v>0</v>
      </c>
      <c r="Q1383">
        <v>0</v>
      </c>
      <c r="R1383">
        <v>0</v>
      </c>
      <c r="S1383">
        <v>0</v>
      </c>
      <c r="T1383">
        <v>0</v>
      </c>
      <c r="U1383">
        <v>0</v>
      </c>
      <c r="V1383" t="s">
        <v>23</v>
      </c>
    </row>
    <row r="1384" spans="1:22" hidden="1" x14ac:dyDescent="0.35">
      <c r="A1384" t="s">
        <v>52</v>
      </c>
      <c r="B1384" t="s">
        <v>62</v>
      </c>
      <c r="C1384">
        <v>2016</v>
      </c>
      <c r="D1384">
        <v>620</v>
      </c>
      <c r="E1384">
        <v>475</v>
      </c>
      <c r="F1384">
        <v>110</v>
      </c>
      <c r="G1384">
        <v>0</v>
      </c>
      <c r="H1384">
        <v>20</v>
      </c>
      <c r="I1384">
        <v>0</v>
      </c>
      <c r="J1384">
        <v>0</v>
      </c>
      <c r="K1384">
        <v>0</v>
      </c>
      <c r="L1384">
        <v>0</v>
      </c>
      <c r="M1384">
        <v>0</v>
      </c>
      <c r="N1384">
        <v>0</v>
      </c>
      <c r="O1384">
        <v>10</v>
      </c>
      <c r="P1384">
        <v>0</v>
      </c>
      <c r="Q1384">
        <v>0</v>
      </c>
      <c r="R1384">
        <v>0</v>
      </c>
      <c r="S1384">
        <v>10</v>
      </c>
      <c r="T1384">
        <v>0</v>
      </c>
      <c r="U1384">
        <v>0</v>
      </c>
      <c r="V1384" t="s">
        <v>23</v>
      </c>
    </row>
    <row r="1385" spans="1:22" hidden="1" x14ac:dyDescent="0.35">
      <c r="A1385" t="s">
        <v>53</v>
      </c>
      <c r="B1385" t="s">
        <v>62</v>
      </c>
      <c r="C1385">
        <v>2016</v>
      </c>
      <c r="D1385" s="1">
        <v>1105</v>
      </c>
      <c r="E1385">
        <v>885</v>
      </c>
      <c r="F1385">
        <v>10</v>
      </c>
      <c r="G1385">
        <v>140</v>
      </c>
      <c r="H1385">
        <v>45</v>
      </c>
      <c r="I1385">
        <v>0</v>
      </c>
      <c r="J1385">
        <v>10</v>
      </c>
      <c r="K1385">
        <v>0</v>
      </c>
      <c r="L1385">
        <v>0</v>
      </c>
      <c r="M1385">
        <v>0</v>
      </c>
      <c r="N1385">
        <v>0</v>
      </c>
      <c r="O1385">
        <v>0</v>
      </c>
      <c r="P1385">
        <v>0</v>
      </c>
      <c r="Q1385">
        <v>0</v>
      </c>
      <c r="R1385">
        <v>0</v>
      </c>
      <c r="S1385">
        <v>0</v>
      </c>
      <c r="T1385">
        <v>10</v>
      </c>
      <c r="U1385">
        <v>0</v>
      </c>
      <c r="V1385" t="s">
        <v>23</v>
      </c>
    </row>
    <row r="1386" spans="1:22" hidden="1" x14ac:dyDescent="0.35">
      <c r="A1386" t="s">
        <v>55</v>
      </c>
      <c r="B1386" t="s">
        <v>62</v>
      </c>
      <c r="C1386">
        <v>2016</v>
      </c>
      <c r="D1386">
        <v>275</v>
      </c>
      <c r="E1386">
        <v>180</v>
      </c>
      <c r="F1386">
        <v>85</v>
      </c>
      <c r="G1386">
        <v>10</v>
      </c>
      <c r="H1386">
        <v>0</v>
      </c>
      <c r="I1386">
        <v>0</v>
      </c>
      <c r="J1386">
        <v>0</v>
      </c>
      <c r="K1386">
        <v>0</v>
      </c>
      <c r="L1386">
        <v>0</v>
      </c>
      <c r="M1386">
        <v>0</v>
      </c>
      <c r="N1386">
        <v>0</v>
      </c>
      <c r="O1386">
        <v>0</v>
      </c>
      <c r="P1386">
        <v>0</v>
      </c>
      <c r="Q1386">
        <v>0</v>
      </c>
      <c r="R1386">
        <v>0</v>
      </c>
      <c r="S1386">
        <v>0</v>
      </c>
      <c r="T1386">
        <v>0</v>
      </c>
      <c r="U1386">
        <v>0</v>
      </c>
      <c r="V1386" t="s">
        <v>23</v>
      </c>
    </row>
    <row r="1387" spans="1:22" hidden="1" x14ac:dyDescent="0.35">
      <c r="A1387" t="s">
        <v>56</v>
      </c>
      <c r="B1387" t="s">
        <v>62</v>
      </c>
      <c r="C1387">
        <v>2016</v>
      </c>
      <c r="D1387">
        <v>55</v>
      </c>
      <c r="E1387">
        <v>55</v>
      </c>
      <c r="F1387">
        <v>0</v>
      </c>
      <c r="G1387">
        <v>0</v>
      </c>
      <c r="H1387">
        <v>0</v>
      </c>
      <c r="I1387">
        <v>0</v>
      </c>
      <c r="J1387">
        <v>0</v>
      </c>
      <c r="K1387">
        <v>0</v>
      </c>
      <c r="L1387">
        <v>0</v>
      </c>
      <c r="M1387">
        <v>0</v>
      </c>
      <c r="N1387">
        <v>0</v>
      </c>
      <c r="O1387">
        <v>0</v>
      </c>
      <c r="P1387">
        <v>0</v>
      </c>
      <c r="Q1387">
        <v>0</v>
      </c>
      <c r="R1387">
        <v>0</v>
      </c>
      <c r="S1387">
        <v>0</v>
      </c>
      <c r="T1387">
        <v>0</v>
      </c>
      <c r="U1387">
        <v>0</v>
      </c>
      <c r="V1387" t="s">
        <v>23</v>
      </c>
    </row>
    <row r="1388" spans="1:22" hidden="1" x14ac:dyDescent="0.35">
      <c r="A1388" t="s">
        <v>57</v>
      </c>
      <c r="B1388" t="s">
        <v>62</v>
      </c>
      <c r="C1388">
        <v>2016</v>
      </c>
      <c r="D1388">
        <v>190</v>
      </c>
      <c r="E1388">
        <v>185</v>
      </c>
      <c r="F1388">
        <v>4</v>
      </c>
      <c r="G1388">
        <v>0</v>
      </c>
      <c r="H1388">
        <v>0</v>
      </c>
      <c r="I1388">
        <v>0</v>
      </c>
      <c r="J1388">
        <v>0</v>
      </c>
      <c r="K1388">
        <v>0</v>
      </c>
      <c r="L1388">
        <v>0</v>
      </c>
      <c r="M1388">
        <v>0</v>
      </c>
      <c r="N1388">
        <v>0</v>
      </c>
      <c r="O1388">
        <v>0</v>
      </c>
      <c r="P1388">
        <v>0</v>
      </c>
      <c r="Q1388">
        <v>0</v>
      </c>
      <c r="R1388">
        <v>0</v>
      </c>
      <c r="S1388">
        <v>0</v>
      </c>
      <c r="T1388">
        <v>0</v>
      </c>
      <c r="U1388">
        <v>0</v>
      </c>
      <c r="V1388" t="s">
        <v>23</v>
      </c>
    </row>
    <row r="1389" spans="1:22" hidden="1" x14ac:dyDescent="0.35">
      <c r="A1389" t="s">
        <v>58</v>
      </c>
      <c r="B1389" t="s">
        <v>62</v>
      </c>
      <c r="C1389">
        <v>2016</v>
      </c>
      <c r="D1389">
        <v>70</v>
      </c>
      <c r="E1389">
        <v>60</v>
      </c>
      <c r="F1389">
        <v>0</v>
      </c>
      <c r="G1389">
        <v>0</v>
      </c>
      <c r="H1389">
        <v>10</v>
      </c>
      <c r="I1389">
        <v>0</v>
      </c>
      <c r="J1389">
        <v>0</v>
      </c>
      <c r="K1389">
        <v>0</v>
      </c>
      <c r="L1389">
        <v>0</v>
      </c>
      <c r="M1389">
        <v>0</v>
      </c>
      <c r="N1389">
        <v>0</v>
      </c>
      <c r="O1389">
        <v>0</v>
      </c>
      <c r="P1389">
        <v>0</v>
      </c>
      <c r="Q1389">
        <v>0</v>
      </c>
      <c r="R1389">
        <v>0</v>
      </c>
      <c r="S1389">
        <v>0</v>
      </c>
      <c r="T1389">
        <v>0</v>
      </c>
      <c r="U1389">
        <v>0</v>
      </c>
      <c r="V1389" t="s">
        <v>23</v>
      </c>
    </row>
    <row r="1390" spans="1:22" hidden="1" x14ac:dyDescent="0.35">
      <c r="A1390" t="s">
        <v>59</v>
      </c>
      <c r="B1390" t="s">
        <v>62</v>
      </c>
      <c r="C1390">
        <v>2016</v>
      </c>
      <c r="D1390">
        <v>4</v>
      </c>
      <c r="E1390">
        <v>4</v>
      </c>
      <c r="F1390">
        <v>0</v>
      </c>
      <c r="G1390">
        <v>0</v>
      </c>
      <c r="H1390">
        <v>0</v>
      </c>
      <c r="I1390">
        <v>0</v>
      </c>
      <c r="J1390">
        <v>0</v>
      </c>
      <c r="K1390">
        <v>0</v>
      </c>
      <c r="L1390">
        <v>0</v>
      </c>
      <c r="M1390">
        <v>0</v>
      </c>
      <c r="N1390">
        <v>0</v>
      </c>
      <c r="O1390">
        <v>0</v>
      </c>
      <c r="P1390">
        <v>0</v>
      </c>
      <c r="Q1390">
        <v>0</v>
      </c>
      <c r="R1390">
        <v>0</v>
      </c>
      <c r="S1390">
        <v>0</v>
      </c>
      <c r="T1390">
        <v>0</v>
      </c>
      <c r="U1390">
        <v>0</v>
      </c>
      <c r="V1390" t="s">
        <v>23</v>
      </c>
    </row>
    <row r="1391" spans="1:22" hidden="1" x14ac:dyDescent="0.35">
      <c r="A1391" t="s">
        <v>62</v>
      </c>
      <c r="B1391" t="s">
        <v>62</v>
      </c>
      <c r="C1391">
        <v>2016</v>
      </c>
      <c r="D1391" s="1">
        <v>111510</v>
      </c>
      <c r="E1391" s="1">
        <v>86535</v>
      </c>
      <c r="F1391" s="1">
        <v>8820</v>
      </c>
      <c r="G1391" s="1">
        <v>2185</v>
      </c>
      <c r="H1391">
        <v>585</v>
      </c>
      <c r="I1391">
        <v>345</v>
      </c>
      <c r="J1391">
        <v>85</v>
      </c>
      <c r="K1391" s="1">
        <v>1290</v>
      </c>
      <c r="L1391">
        <v>0</v>
      </c>
      <c r="M1391">
        <v>15</v>
      </c>
      <c r="N1391">
        <v>15</v>
      </c>
      <c r="O1391">
        <v>10</v>
      </c>
      <c r="P1391">
        <v>780</v>
      </c>
      <c r="Q1391" s="1">
        <v>2675</v>
      </c>
      <c r="R1391">
        <v>55</v>
      </c>
      <c r="S1391">
        <v>295</v>
      </c>
      <c r="T1391">
        <v>600</v>
      </c>
      <c r="U1391" s="1">
        <v>7230</v>
      </c>
      <c r="V1391" t="s">
        <v>23</v>
      </c>
    </row>
    <row r="1392" spans="1:22" hidden="1" x14ac:dyDescent="0.35">
      <c r="A1392" t="s">
        <v>63</v>
      </c>
      <c r="B1392" t="s">
        <v>62</v>
      </c>
      <c r="C1392">
        <v>2016</v>
      </c>
      <c r="D1392">
        <v>885</v>
      </c>
      <c r="E1392">
        <v>800</v>
      </c>
      <c r="F1392">
        <v>80</v>
      </c>
      <c r="G1392">
        <v>0</v>
      </c>
      <c r="H1392">
        <v>10</v>
      </c>
      <c r="I1392">
        <v>0</v>
      </c>
      <c r="J1392">
        <v>0</v>
      </c>
      <c r="K1392">
        <v>0</v>
      </c>
      <c r="L1392">
        <v>0</v>
      </c>
      <c r="M1392">
        <v>0</v>
      </c>
      <c r="N1392">
        <v>0</v>
      </c>
      <c r="O1392">
        <v>0</v>
      </c>
      <c r="P1392">
        <v>0</v>
      </c>
      <c r="Q1392">
        <v>0</v>
      </c>
      <c r="R1392">
        <v>0</v>
      </c>
      <c r="S1392">
        <v>0</v>
      </c>
      <c r="T1392">
        <v>0</v>
      </c>
      <c r="U1392">
        <v>0</v>
      </c>
      <c r="V1392" t="s">
        <v>23</v>
      </c>
    </row>
    <row r="1393" spans="1:22" hidden="1" x14ac:dyDescent="0.35">
      <c r="A1393" t="s">
        <v>64</v>
      </c>
      <c r="B1393" t="s">
        <v>62</v>
      </c>
      <c r="C1393">
        <v>2016</v>
      </c>
      <c r="D1393">
        <v>215</v>
      </c>
      <c r="E1393">
        <v>175</v>
      </c>
      <c r="F1393">
        <v>4</v>
      </c>
      <c r="G1393">
        <v>30</v>
      </c>
      <c r="H1393">
        <v>0</v>
      </c>
      <c r="I1393">
        <v>0</v>
      </c>
      <c r="J1393">
        <v>0</v>
      </c>
      <c r="K1393">
        <v>0</v>
      </c>
      <c r="L1393">
        <v>0</v>
      </c>
      <c r="M1393">
        <v>0</v>
      </c>
      <c r="N1393">
        <v>0</v>
      </c>
      <c r="O1393">
        <v>0</v>
      </c>
      <c r="P1393">
        <v>0</v>
      </c>
      <c r="Q1393">
        <v>0</v>
      </c>
      <c r="R1393">
        <v>0</v>
      </c>
      <c r="S1393">
        <v>0</v>
      </c>
      <c r="T1393">
        <v>0</v>
      </c>
      <c r="U1393">
        <v>0</v>
      </c>
      <c r="V1393" t="s">
        <v>23</v>
      </c>
    </row>
    <row r="1394" spans="1:22" hidden="1" x14ac:dyDescent="0.35">
      <c r="A1394" t="s">
        <v>65</v>
      </c>
      <c r="B1394" t="s">
        <v>62</v>
      </c>
      <c r="C1394">
        <v>2016</v>
      </c>
      <c r="D1394">
        <v>195</v>
      </c>
      <c r="E1394">
        <v>185</v>
      </c>
      <c r="F1394">
        <v>10</v>
      </c>
      <c r="G1394">
        <v>0</v>
      </c>
      <c r="H1394">
        <v>0</v>
      </c>
      <c r="I1394">
        <v>0</v>
      </c>
      <c r="J1394">
        <v>0</v>
      </c>
      <c r="K1394">
        <v>0</v>
      </c>
      <c r="L1394">
        <v>0</v>
      </c>
      <c r="M1394">
        <v>0</v>
      </c>
      <c r="N1394">
        <v>0</v>
      </c>
      <c r="O1394">
        <v>0</v>
      </c>
      <c r="P1394">
        <v>0</v>
      </c>
      <c r="Q1394">
        <v>0</v>
      </c>
      <c r="R1394">
        <v>0</v>
      </c>
      <c r="S1394">
        <v>0</v>
      </c>
      <c r="T1394">
        <v>0</v>
      </c>
      <c r="U1394">
        <v>0</v>
      </c>
      <c r="V1394" t="s">
        <v>23</v>
      </c>
    </row>
    <row r="1395" spans="1:22" hidden="1" x14ac:dyDescent="0.35">
      <c r="A1395" t="s">
        <v>66</v>
      </c>
      <c r="B1395" t="s">
        <v>62</v>
      </c>
      <c r="C1395">
        <v>2016</v>
      </c>
      <c r="D1395">
        <v>10</v>
      </c>
      <c r="E1395">
        <v>10</v>
      </c>
      <c r="F1395">
        <v>0</v>
      </c>
      <c r="G1395">
        <v>0</v>
      </c>
      <c r="H1395">
        <v>0</v>
      </c>
      <c r="I1395">
        <v>0</v>
      </c>
      <c r="J1395">
        <v>0</v>
      </c>
      <c r="K1395">
        <v>0</v>
      </c>
      <c r="L1395">
        <v>0</v>
      </c>
      <c r="M1395">
        <v>0</v>
      </c>
      <c r="N1395">
        <v>0</v>
      </c>
      <c r="O1395">
        <v>0</v>
      </c>
      <c r="P1395">
        <v>0</v>
      </c>
      <c r="Q1395">
        <v>0</v>
      </c>
      <c r="R1395">
        <v>0</v>
      </c>
      <c r="S1395">
        <v>0</v>
      </c>
      <c r="T1395">
        <v>0</v>
      </c>
      <c r="U1395">
        <v>0</v>
      </c>
      <c r="V1395" t="s">
        <v>23</v>
      </c>
    </row>
    <row r="1396" spans="1:22" hidden="1" x14ac:dyDescent="0.35">
      <c r="A1396" t="s">
        <v>68</v>
      </c>
      <c r="B1396" t="s">
        <v>62</v>
      </c>
      <c r="C1396">
        <v>2016</v>
      </c>
      <c r="D1396">
        <v>4</v>
      </c>
      <c r="E1396">
        <v>4</v>
      </c>
      <c r="F1396">
        <v>0</v>
      </c>
      <c r="G1396">
        <v>0</v>
      </c>
      <c r="H1396">
        <v>0</v>
      </c>
      <c r="I1396">
        <v>0</v>
      </c>
      <c r="J1396">
        <v>0</v>
      </c>
      <c r="K1396">
        <v>0</v>
      </c>
      <c r="L1396">
        <v>0</v>
      </c>
      <c r="M1396">
        <v>0</v>
      </c>
      <c r="N1396">
        <v>0</v>
      </c>
      <c r="O1396">
        <v>0</v>
      </c>
      <c r="P1396">
        <v>0</v>
      </c>
      <c r="Q1396">
        <v>0</v>
      </c>
      <c r="R1396">
        <v>0</v>
      </c>
      <c r="S1396">
        <v>0</v>
      </c>
      <c r="T1396">
        <v>0</v>
      </c>
      <c r="U1396">
        <v>0</v>
      </c>
      <c r="V1396" t="s">
        <v>23</v>
      </c>
    </row>
    <row r="1397" spans="1:22" hidden="1" x14ac:dyDescent="0.35">
      <c r="A1397" t="s">
        <v>69</v>
      </c>
      <c r="B1397" t="s">
        <v>62</v>
      </c>
      <c r="C1397">
        <v>2016</v>
      </c>
      <c r="D1397">
        <v>25</v>
      </c>
      <c r="E1397">
        <v>25</v>
      </c>
      <c r="F1397">
        <v>0</v>
      </c>
      <c r="G1397">
        <v>0</v>
      </c>
      <c r="H1397">
        <v>0</v>
      </c>
      <c r="I1397">
        <v>0</v>
      </c>
      <c r="J1397">
        <v>0</v>
      </c>
      <c r="K1397">
        <v>0</v>
      </c>
      <c r="L1397">
        <v>0</v>
      </c>
      <c r="M1397">
        <v>0</v>
      </c>
      <c r="N1397">
        <v>0</v>
      </c>
      <c r="O1397">
        <v>0</v>
      </c>
      <c r="P1397">
        <v>0</v>
      </c>
      <c r="Q1397">
        <v>0</v>
      </c>
      <c r="R1397">
        <v>0</v>
      </c>
      <c r="S1397">
        <v>0</v>
      </c>
      <c r="T1397">
        <v>0</v>
      </c>
      <c r="U1397">
        <v>0</v>
      </c>
      <c r="V1397" t="s">
        <v>23</v>
      </c>
    </row>
    <row r="1398" spans="1:22" hidden="1" x14ac:dyDescent="0.35">
      <c r="A1398" t="s">
        <v>71</v>
      </c>
      <c r="B1398" t="s">
        <v>62</v>
      </c>
      <c r="C1398">
        <v>2016</v>
      </c>
      <c r="D1398" s="1">
        <v>4950</v>
      </c>
      <c r="E1398" s="1">
        <v>4225</v>
      </c>
      <c r="F1398">
        <v>320</v>
      </c>
      <c r="G1398">
        <v>105</v>
      </c>
      <c r="H1398">
        <v>35</v>
      </c>
      <c r="I1398">
        <v>30</v>
      </c>
      <c r="J1398">
        <v>10</v>
      </c>
      <c r="K1398">
        <v>145</v>
      </c>
      <c r="L1398">
        <v>0</v>
      </c>
      <c r="M1398">
        <v>0</v>
      </c>
      <c r="N1398">
        <v>0</v>
      </c>
      <c r="O1398">
        <v>0</v>
      </c>
      <c r="P1398">
        <v>50</v>
      </c>
      <c r="Q1398">
        <v>0</v>
      </c>
      <c r="R1398">
        <v>0</v>
      </c>
      <c r="S1398">
        <v>15</v>
      </c>
      <c r="T1398">
        <v>10</v>
      </c>
      <c r="U1398">
        <v>0</v>
      </c>
      <c r="V1398" t="s">
        <v>23</v>
      </c>
    </row>
    <row r="1399" spans="1:22" hidden="1" x14ac:dyDescent="0.35">
      <c r="A1399" t="s">
        <v>72</v>
      </c>
      <c r="B1399" t="s">
        <v>62</v>
      </c>
      <c r="C1399">
        <v>2016</v>
      </c>
      <c r="D1399">
        <v>160</v>
      </c>
      <c r="E1399">
        <v>85</v>
      </c>
      <c r="F1399">
        <v>70</v>
      </c>
      <c r="G1399">
        <v>4</v>
      </c>
      <c r="H1399">
        <v>0</v>
      </c>
      <c r="I1399">
        <v>0</v>
      </c>
      <c r="J1399">
        <v>0</v>
      </c>
      <c r="K1399">
        <v>0</v>
      </c>
      <c r="L1399">
        <v>0</v>
      </c>
      <c r="M1399">
        <v>0</v>
      </c>
      <c r="N1399">
        <v>0</v>
      </c>
      <c r="O1399">
        <v>0</v>
      </c>
      <c r="P1399">
        <v>0</v>
      </c>
      <c r="Q1399">
        <v>0</v>
      </c>
      <c r="R1399">
        <v>0</v>
      </c>
      <c r="S1399">
        <v>0</v>
      </c>
      <c r="T1399">
        <v>0</v>
      </c>
      <c r="U1399">
        <v>0</v>
      </c>
      <c r="V1399" t="s">
        <v>23</v>
      </c>
    </row>
    <row r="1400" spans="1:22" hidden="1" x14ac:dyDescent="0.35">
      <c r="A1400" t="s">
        <v>22</v>
      </c>
      <c r="B1400" t="s">
        <v>63</v>
      </c>
      <c r="C1400">
        <v>2016</v>
      </c>
      <c r="D1400">
        <v>985</v>
      </c>
      <c r="E1400">
        <v>820</v>
      </c>
      <c r="F1400">
        <v>90</v>
      </c>
      <c r="G1400">
        <v>50</v>
      </c>
      <c r="H1400">
        <v>10</v>
      </c>
      <c r="I1400">
        <v>0</v>
      </c>
      <c r="J1400">
        <v>0</v>
      </c>
      <c r="K1400">
        <v>0</v>
      </c>
      <c r="L1400">
        <v>0</v>
      </c>
      <c r="M1400">
        <v>15</v>
      </c>
      <c r="N1400">
        <v>0</v>
      </c>
      <c r="O1400">
        <v>0</v>
      </c>
      <c r="P1400">
        <v>0</v>
      </c>
      <c r="Q1400">
        <v>0</v>
      </c>
      <c r="R1400">
        <v>0</v>
      </c>
      <c r="S1400">
        <v>0</v>
      </c>
      <c r="T1400">
        <v>0</v>
      </c>
      <c r="U1400">
        <v>0</v>
      </c>
      <c r="V1400" t="s">
        <v>23</v>
      </c>
    </row>
    <row r="1401" spans="1:22" hidden="1" x14ac:dyDescent="0.35">
      <c r="A1401" t="s">
        <v>24</v>
      </c>
      <c r="B1401" t="s">
        <v>63</v>
      </c>
      <c r="C1401">
        <v>2016</v>
      </c>
      <c r="D1401">
        <v>90</v>
      </c>
      <c r="E1401">
        <v>15</v>
      </c>
      <c r="F1401">
        <v>75</v>
      </c>
      <c r="G1401">
        <v>0</v>
      </c>
      <c r="H1401">
        <v>0</v>
      </c>
      <c r="I1401">
        <v>0</v>
      </c>
      <c r="J1401">
        <v>0</v>
      </c>
      <c r="K1401">
        <v>0</v>
      </c>
      <c r="L1401">
        <v>0</v>
      </c>
      <c r="M1401">
        <v>0</v>
      </c>
      <c r="N1401">
        <v>0</v>
      </c>
      <c r="O1401">
        <v>0</v>
      </c>
      <c r="P1401">
        <v>0</v>
      </c>
      <c r="Q1401">
        <v>0</v>
      </c>
      <c r="R1401">
        <v>0</v>
      </c>
      <c r="S1401">
        <v>0</v>
      </c>
      <c r="T1401">
        <v>0</v>
      </c>
      <c r="U1401">
        <v>0</v>
      </c>
      <c r="V1401" t="s">
        <v>23</v>
      </c>
    </row>
    <row r="1402" spans="1:22" hidden="1" x14ac:dyDescent="0.35">
      <c r="A1402" t="s">
        <v>25</v>
      </c>
      <c r="B1402" t="s">
        <v>63</v>
      </c>
      <c r="C1402">
        <v>2016</v>
      </c>
      <c r="D1402">
        <v>85</v>
      </c>
      <c r="E1402">
        <v>55</v>
      </c>
      <c r="F1402">
        <v>30</v>
      </c>
      <c r="G1402">
        <v>0</v>
      </c>
      <c r="H1402">
        <v>0</v>
      </c>
      <c r="I1402">
        <v>0</v>
      </c>
      <c r="J1402">
        <v>0</v>
      </c>
      <c r="K1402">
        <v>0</v>
      </c>
      <c r="L1402">
        <v>0</v>
      </c>
      <c r="M1402">
        <v>0</v>
      </c>
      <c r="N1402">
        <v>0</v>
      </c>
      <c r="O1402">
        <v>0</v>
      </c>
      <c r="P1402">
        <v>0</v>
      </c>
      <c r="Q1402">
        <v>0</v>
      </c>
      <c r="R1402">
        <v>0</v>
      </c>
      <c r="S1402">
        <v>0</v>
      </c>
      <c r="T1402">
        <v>0</v>
      </c>
      <c r="U1402">
        <v>0</v>
      </c>
      <c r="V1402" t="s">
        <v>23</v>
      </c>
    </row>
    <row r="1403" spans="1:22" hidden="1" x14ac:dyDescent="0.35">
      <c r="A1403" t="s">
        <v>26</v>
      </c>
      <c r="B1403" t="s">
        <v>63</v>
      </c>
      <c r="C1403">
        <v>2016</v>
      </c>
      <c r="D1403">
        <v>15</v>
      </c>
      <c r="E1403">
        <v>15</v>
      </c>
      <c r="F1403">
        <v>0</v>
      </c>
      <c r="G1403">
        <v>0</v>
      </c>
      <c r="H1403">
        <v>0</v>
      </c>
      <c r="I1403">
        <v>0</v>
      </c>
      <c r="J1403">
        <v>0</v>
      </c>
      <c r="K1403">
        <v>0</v>
      </c>
      <c r="L1403">
        <v>0</v>
      </c>
      <c r="M1403">
        <v>0</v>
      </c>
      <c r="N1403">
        <v>0</v>
      </c>
      <c r="O1403">
        <v>0</v>
      </c>
      <c r="P1403">
        <v>0</v>
      </c>
      <c r="Q1403">
        <v>0</v>
      </c>
      <c r="R1403">
        <v>0</v>
      </c>
      <c r="S1403">
        <v>0</v>
      </c>
      <c r="T1403">
        <v>0</v>
      </c>
      <c r="U1403">
        <v>0</v>
      </c>
      <c r="V1403" t="s">
        <v>23</v>
      </c>
    </row>
    <row r="1404" spans="1:22" hidden="1" x14ac:dyDescent="0.35">
      <c r="A1404" t="s">
        <v>27</v>
      </c>
      <c r="B1404" t="s">
        <v>63</v>
      </c>
      <c r="C1404">
        <v>2016</v>
      </c>
      <c r="D1404">
        <v>30</v>
      </c>
      <c r="E1404">
        <v>25</v>
      </c>
      <c r="F1404">
        <v>4</v>
      </c>
      <c r="G1404">
        <v>0</v>
      </c>
      <c r="H1404">
        <v>0</v>
      </c>
      <c r="I1404">
        <v>0</v>
      </c>
      <c r="J1404">
        <v>0</v>
      </c>
      <c r="K1404">
        <v>0</v>
      </c>
      <c r="L1404">
        <v>0</v>
      </c>
      <c r="M1404">
        <v>0</v>
      </c>
      <c r="N1404">
        <v>0</v>
      </c>
      <c r="O1404">
        <v>0</v>
      </c>
      <c r="P1404">
        <v>0</v>
      </c>
      <c r="Q1404">
        <v>0</v>
      </c>
      <c r="R1404">
        <v>0</v>
      </c>
      <c r="S1404">
        <v>0</v>
      </c>
      <c r="T1404">
        <v>0</v>
      </c>
      <c r="U1404">
        <v>0</v>
      </c>
      <c r="V1404" t="s">
        <v>23</v>
      </c>
    </row>
    <row r="1405" spans="1:22" hidden="1" x14ac:dyDescent="0.35">
      <c r="A1405" t="s">
        <v>28</v>
      </c>
      <c r="B1405" t="s">
        <v>63</v>
      </c>
      <c r="C1405">
        <v>2016</v>
      </c>
      <c r="D1405" s="1">
        <v>1115</v>
      </c>
      <c r="E1405">
        <v>790</v>
      </c>
      <c r="F1405">
        <v>245</v>
      </c>
      <c r="G1405">
        <v>40</v>
      </c>
      <c r="H1405">
        <v>40</v>
      </c>
      <c r="I1405">
        <v>0</v>
      </c>
      <c r="J1405">
        <v>0</v>
      </c>
      <c r="K1405">
        <v>0</v>
      </c>
      <c r="L1405">
        <v>0</v>
      </c>
      <c r="M1405">
        <v>0</v>
      </c>
      <c r="N1405">
        <v>0</v>
      </c>
      <c r="O1405">
        <v>0</v>
      </c>
      <c r="P1405">
        <v>0</v>
      </c>
      <c r="Q1405">
        <v>0</v>
      </c>
      <c r="R1405">
        <v>0</v>
      </c>
      <c r="S1405">
        <v>0</v>
      </c>
      <c r="T1405">
        <v>0</v>
      </c>
      <c r="U1405">
        <v>0</v>
      </c>
      <c r="V1405" t="s">
        <v>23</v>
      </c>
    </row>
    <row r="1406" spans="1:22" hidden="1" x14ac:dyDescent="0.35">
      <c r="A1406" t="s">
        <v>29</v>
      </c>
      <c r="B1406" t="s">
        <v>63</v>
      </c>
      <c r="C1406">
        <v>2016</v>
      </c>
      <c r="D1406">
        <v>110</v>
      </c>
      <c r="E1406">
        <v>90</v>
      </c>
      <c r="F1406">
        <v>15</v>
      </c>
      <c r="G1406">
        <v>0</v>
      </c>
      <c r="H1406">
        <v>0</v>
      </c>
      <c r="I1406">
        <v>0</v>
      </c>
      <c r="J1406">
        <v>0</v>
      </c>
      <c r="K1406">
        <v>0</v>
      </c>
      <c r="L1406">
        <v>0</v>
      </c>
      <c r="M1406">
        <v>0</v>
      </c>
      <c r="N1406">
        <v>0</v>
      </c>
      <c r="O1406">
        <v>0</v>
      </c>
      <c r="P1406">
        <v>0</v>
      </c>
      <c r="Q1406">
        <v>0</v>
      </c>
      <c r="R1406">
        <v>0</v>
      </c>
      <c r="S1406">
        <v>0</v>
      </c>
      <c r="T1406">
        <v>0</v>
      </c>
      <c r="U1406">
        <v>0</v>
      </c>
      <c r="V1406" t="s">
        <v>23</v>
      </c>
    </row>
    <row r="1407" spans="1:22" hidden="1" x14ac:dyDescent="0.35">
      <c r="A1407" t="s">
        <v>30</v>
      </c>
      <c r="B1407" t="s">
        <v>63</v>
      </c>
      <c r="C1407">
        <v>2016</v>
      </c>
      <c r="D1407">
        <v>50</v>
      </c>
      <c r="E1407">
        <v>15</v>
      </c>
      <c r="F1407">
        <v>35</v>
      </c>
      <c r="G1407">
        <v>0</v>
      </c>
      <c r="H1407">
        <v>0</v>
      </c>
      <c r="I1407">
        <v>0</v>
      </c>
      <c r="J1407">
        <v>0</v>
      </c>
      <c r="K1407">
        <v>0</v>
      </c>
      <c r="L1407">
        <v>0</v>
      </c>
      <c r="M1407">
        <v>0</v>
      </c>
      <c r="N1407">
        <v>0</v>
      </c>
      <c r="O1407">
        <v>0</v>
      </c>
      <c r="P1407">
        <v>0</v>
      </c>
      <c r="Q1407">
        <v>0</v>
      </c>
      <c r="R1407">
        <v>0</v>
      </c>
      <c r="S1407">
        <v>0</v>
      </c>
      <c r="T1407">
        <v>0</v>
      </c>
      <c r="U1407">
        <v>0</v>
      </c>
      <c r="V1407" t="s">
        <v>23</v>
      </c>
    </row>
    <row r="1408" spans="1:22" hidden="1" x14ac:dyDescent="0.35">
      <c r="A1408" t="s">
        <v>32</v>
      </c>
      <c r="B1408" t="s">
        <v>63</v>
      </c>
      <c r="C1408">
        <v>2016</v>
      </c>
      <c r="D1408">
        <v>115</v>
      </c>
      <c r="E1408">
        <v>65</v>
      </c>
      <c r="F1408">
        <v>50</v>
      </c>
      <c r="G1408">
        <v>0</v>
      </c>
      <c r="H1408">
        <v>0</v>
      </c>
      <c r="I1408">
        <v>0</v>
      </c>
      <c r="J1408">
        <v>0</v>
      </c>
      <c r="K1408">
        <v>0</v>
      </c>
      <c r="L1408">
        <v>0</v>
      </c>
      <c r="M1408">
        <v>0</v>
      </c>
      <c r="N1408">
        <v>0</v>
      </c>
      <c r="O1408">
        <v>0</v>
      </c>
      <c r="P1408">
        <v>0</v>
      </c>
      <c r="Q1408">
        <v>0</v>
      </c>
      <c r="R1408">
        <v>0</v>
      </c>
      <c r="S1408">
        <v>0</v>
      </c>
      <c r="T1408">
        <v>0</v>
      </c>
      <c r="U1408">
        <v>0</v>
      </c>
      <c r="V1408" t="s">
        <v>23</v>
      </c>
    </row>
    <row r="1409" spans="1:22" hidden="1" x14ac:dyDescent="0.35">
      <c r="A1409" t="s">
        <v>33</v>
      </c>
      <c r="B1409" t="s">
        <v>63</v>
      </c>
      <c r="C1409">
        <v>2016</v>
      </c>
      <c r="D1409">
        <v>30</v>
      </c>
      <c r="E1409">
        <v>30</v>
      </c>
      <c r="F1409">
        <v>0</v>
      </c>
      <c r="G1409">
        <v>0</v>
      </c>
      <c r="H1409">
        <v>0</v>
      </c>
      <c r="I1409">
        <v>0</v>
      </c>
      <c r="J1409">
        <v>0</v>
      </c>
      <c r="K1409">
        <v>0</v>
      </c>
      <c r="L1409">
        <v>0</v>
      </c>
      <c r="M1409">
        <v>0</v>
      </c>
      <c r="N1409">
        <v>0</v>
      </c>
      <c r="O1409">
        <v>0</v>
      </c>
      <c r="P1409">
        <v>0</v>
      </c>
      <c r="Q1409">
        <v>0</v>
      </c>
      <c r="R1409">
        <v>0</v>
      </c>
      <c r="S1409">
        <v>0</v>
      </c>
      <c r="T1409">
        <v>0</v>
      </c>
      <c r="U1409">
        <v>0</v>
      </c>
      <c r="V1409" t="s">
        <v>23</v>
      </c>
    </row>
    <row r="1410" spans="1:22" hidden="1" x14ac:dyDescent="0.35">
      <c r="A1410" t="s">
        <v>34</v>
      </c>
      <c r="B1410" t="s">
        <v>63</v>
      </c>
      <c r="C1410">
        <v>2016</v>
      </c>
      <c r="D1410" s="1">
        <v>1370</v>
      </c>
      <c r="E1410" s="1">
        <v>1155</v>
      </c>
      <c r="F1410">
        <v>115</v>
      </c>
      <c r="G1410">
        <v>45</v>
      </c>
      <c r="H1410">
        <v>0</v>
      </c>
      <c r="I1410">
        <v>0</v>
      </c>
      <c r="J1410">
        <v>0</v>
      </c>
      <c r="K1410">
        <v>0</v>
      </c>
      <c r="L1410">
        <v>0</v>
      </c>
      <c r="M1410">
        <v>0</v>
      </c>
      <c r="N1410">
        <v>0</v>
      </c>
      <c r="O1410">
        <v>0</v>
      </c>
      <c r="P1410">
        <v>0</v>
      </c>
      <c r="Q1410">
        <v>55</v>
      </c>
      <c r="R1410">
        <v>0</v>
      </c>
      <c r="S1410">
        <v>0</v>
      </c>
      <c r="T1410">
        <v>0</v>
      </c>
      <c r="U1410">
        <v>0</v>
      </c>
      <c r="V1410" t="s">
        <v>23</v>
      </c>
    </row>
    <row r="1411" spans="1:22" hidden="1" x14ac:dyDescent="0.35">
      <c r="A1411" t="s">
        <v>36</v>
      </c>
      <c r="B1411" t="s">
        <v>63</v>
      </c>
      <c r="C1411">
        <v>2016</v>
      </c>
      <c r="D1411">
        <v>275</v>
      </c>
      <c r="E1411">
        <v>225</v>
      </c>
      <c r="F1411">
        <v>10</v>
      </c>
      <c r="G1411">
        <v>0</v>
      </c>
      <c r="H1411">
        <v>0</v>
      </c>
      <c r="I1411">
        <v>0</v>
      </c>
      <c r="J1411">
        <v>0</v>
      </c>
      <c r="K1411">
        <v>0</v>
      </c>
      <c r="L1411">
        <v>0</v>
      </c>
      <c r="M1411">
        <v>0</v>
      </c>
      <c r="N1411">
        <v>0</v>
      </c>
      <c r="O1411">
        <v>0</v>
      </c>
      <c r="P1411">
        <v>25</v>
      </c>
      <c r="Q1411">
        <v>10</v>
      </c>
      <c r="R1411">
        <v>0</v>
      </c>
      <c r="S1411">
        <v>0</v>
      </c>
      <c r="T1411">
        <v>4</v>
      </c>
      <c r="U1411">
        <v>0</v>
      </c>
      <c r="V1411" t="s">
        <v>23</v>
      </c>
    </row>
    <row r="1412" spans="1:22" hidden="1" x14ac:dyDescent="0.35">
      <c r="A1412" t="s">
        <v>38</v>
      </c>
      <c r="B1412" t="s">
        <v>63</v>
      </c>
      <c r="C1412">
        <v>2016</v>
      </c>
      <c r="D1412" s="1">
        <v>4500</v>
      </c>
      <c r="E1412" s="1">
        <v>3820</v>
      </c>
      <c r="F1412">
        <v>355</v>
      </c>
      <c r="G1412">
        <v>95</v>
      </c>
      <c r="H1412">
        <v>0</v>
      </c>
      <c r="I1412">
        <v>10</v>
      </c>
      <c r="J1412">
        <v>0</v>
      </c>
      <c r="K1412">
        <v>120</v>
      </c>
      <c r="L1412">
        <v>0</v>
      </c>
      <c r="M1412">
        <v>0</v>
      </c>
      <c r="N1412">
        <v>0</v>
      </c>
      <c r="O1412">
        <v>45</v>
      </c>
      <c r="P1412">
        <v>15</v>
      </c>
      <c r="Q1412">
        <v>15</v>
      </c>
      <c r="R1412">
        <v>0</v>
      </c>
      <c r="S1412">
        <v>30</v>
      </c>
      <c r="T1412">
        <v>0</v>
      </c>
      <c r="U1412">
        <v>0</v>
      </c>
      <c r="V1412" t="s">
        <v>23</v>
      </c>
    </row>
    <row r="1413" spans="1:22" hidden="1" x14ac:dyDescent="0.35">
      <c r="A1413" t="s">
        <v>40</v>
      </c>
      <c r="B1413" t="s">
        <v>63</v>
      </c>
      <c r="C1413">
        <v>2016</v>
      </c>
      <c r="D1413">
        <v>975</v>
      </c>
      <c r="E1413">
        <v>810</v>
      </c>
      <c r="F1413">
        <v>155</v>
      </c>
      <c r="G1413">
        <v>10</v>
      </c>
      <c r="H1413">
        <v>0</v>
      </c>
      <c r="I1413">
        <v>0</v>
      </c>
      <c r="J1413">
        <v>0</v>
      </c>
      <c r="K1413">
        <v>0</v>
      </c>
      <c r="L1413">
        <v>0</v>
      </c>
      <c r="M1413">
        <v>0</v>
      </c>
      <c r="N1413">
        <v>0</v>
      </c>
      <c r="O1413">
        <v>0</v>
      </c>
      <c r="P1413">
        <v>0</v>
      </c>
      <c r="Q1413">
        <v>0</v>
      </c>
      <c r="R1413">
        <v>0</v>
      </c>
      <c r="S1413">
        <v>0</v>
      </c>
      <c r="T1413">
        <v>0</v>
      </c>
      <c r="U1413">
        <v>0</v>
      </c>
      <c r="V1413" t="s">
        <v>23</v>
      </c>
    </row>
    <row r="1414" spans="1:22" hidden="1" x14ac:dyDescent="0.35">
      <c r="A1414" t="s">
        <v>42</v>
      </c>
      <c r="B1414" t="s">
        <v>63</v>
      </c>
      <c r="C1414">
        <v>2016</v>
      </c>
      <c r="D1414">
        <v>15</v>
      </c>
      <c r="E1414">
        <v>15</v>
      </c>
      <c r="F1414">
        <v>0</v>
      </c>
      <c r="G1414">
        <v>0</v>
      </c>
      <c r="H1414">
        <v>0</v>
      </c>
      <c r="I1414">
        <v>0</v>
      </c>
      <c r="J1414">
        <v>0</v>
      </c>
      <c r="K1414">
        <v>0</v>
      </c>
      <c r="L1414">
        <v>0</v>
      </c>
      <c r="M1414">
        <v>0</v>
      </c>
      <c r="N1414">
        <v>0</v>
      </c>
      <c r="O1414">
        <v>0</v>
      </c>
      <c r="P1414">
        <v>0</v>
      </c>
      <c r="Q1414">
        <v>0</v>
      </c>
      <c r="R1414">
        <v>0</v>
      </c>
      <c r="S1414">
        <v>0</v>
      </c>
      <c r="T1414">
        <v>0</v>
      </c>
      <c r="U1414">
        <v>0</v>
      </c>
      <c r="V1414" t="s">
        <v>23</v>
      </c>
    </row>
    <row r="1415" spans="1:22" hidden="1" x14ac:dyDescent="0.35">
      <c r="A1415" t="s">
        <v>43</v>
      </c>
      <c r="B1415" t="s">
        <v>63</v>
      </c>
      <c r="C1415">
        <v>2016</v>
      </c>
      <c r="D1415" s="1">
        <v>2630</v>
      </c>
      <c r="E1415" s="1">
        <v>2270</v>
      </c>
      <c r="F1415">
        <v>225</v>
      </c>
      <c r="G1415">
        <v>45</v>
      </c>
      <c r="H1415">
        <v>45</v>
      </c>
      <c r="I1415">
        <v>0</v>
      </c>
      <c r="J1415">
        <v>0</v>
      </c>
      <c r="K1415">
        <v>0</v>
      </c>
      <c r="L1415">
        <v>0</v>
      </c>
      <c r="M1415">
        <v>0</v>
      </c>
      <c r="N1415">
        <v>0</v>
      </c>
      <c r="O1415">
        <v>0</v>
      </c>
      <c r="P1415">
        <v>0</v>
      </c>
      <c r="Q1415">
        <v>0</v>
      </c>
      <c r="R1415">
        <v>0</v>
      </c>
      <c r="S1415">
        <v>4</v>
      </c>
      <c r="T1415">
        <v>35</v>
      </c>
      <c r="U1415">
        <v>0</v>
      </c>
      <c r="V1415" t="s">
        <v>23</v>
      </c>
    </row>
    <row r="1416" spans="1:22" hidden="1" x14ac:dyDescent="0.35">
      <c r="A1416" t="s">
        <v>44</v>
      </c>
      <c r="B1416" t="s">
        <v>63</v>
      </c>
      <c r="C1416">
        <v>2016</v>
      </c>
      <c r="D1416">
        <v>4</v>
      </c>
      <c r="E1416">
        <v>4</v>
      </c>
      <c r="F1416">
        <v>0</v>
      </c>
      <c r="G1416">
        <v>0</v>
      </c>
      <c r="H1416">
        <v>0</v>
      </c>
      <c r="I1416">
        <v>0</v>
      </c>
      <c r="J1416">
        <v>0</v>
      </c>
      <c r="K1416">
        <v>0</v>
      </c>
      <c r="L1416">
        <v>0</v>
      </c>
      <c r="M1416">
        <v>0</v>
      </c>
      <c r="N1416">
        <v>0</v>
      </c>
      <c r="O1416">
        <v>0</v>
      </c>
      <c r="P1416">
        <v>0</v>
      </c>
      <c r="Q1416">
        <v>0</v>
      </c>
      <c r="R1416">
        <v>0</v>
      </c>
      <c r="S1416">
        <v>0</v>
      </c>
      <c r="T1416">
        <v>0</v>
      </c>
      <c r="U1416">
        <v>0</v>
      </c>
      <c r="V1416" t="s">
        <v>23</v>
      </c>
    </row>
    <row r="1417" spans="1:22" hidden="1" x14ac:dyDescent="0.35">
      <c r="A1417" t="s">
        <v>45</v>
      </c>
      <c r="B1417" t="s">
        <v>63</v>
      </c>
      <c r="C1417">
        <v>2016</v>
      </c>
      <c r="D1417">
        <v>90</v>
      </c>
      <c r="E1417">
        <v>55</v>
      </c>
      <c r="F1417">
        <v>4</v>
      </c>
      <c r="G1417">
        <v>0</v>
      </c>
      <c r="H1417">
        <v>0</v>
      </c>
      <c r="I1417">
        <v>0</v>
      </c>
      <c r="J1417">
        <v>0</v>
      </c>
      <c r="K1417">
        <v>0</v>
      </c>
      <c r="L1417">
        <v>0</v>
      </c>
      <c r="M1417">
        <v>0</v>
      </c>
      <c r="N1417">
        <v>0</v>
      </c>
      <c r="O1417">
        <v>0</v>
      </c>
      <c r="P1417">
        <v>30</v>
      </c>
      <c r="Q1417">
        <v>0</v>
      </c>
      <c r="R1417">
        <v>0</v>
      </c>
      <c r="S1417">
        <v>0</v>
      </c>
      <c r="T1417">
        <v>0</v>
      </c>
      <c r="U1417">
        <v>0</v>
      </c>
      <c r="V1417" t="s">
        <v>23</v>
      </c>
    </row>
    <row r="1418" spans="1:22" hidden="1" x14ac:dyDescent="0.35">
      <c r="A1418" t="s">
        <v>46</v>
      </c>
      <c r="B1418" t="s">
        <v>63</v>
      </c>
      <c r="C1418">
        <v>2016</v>
      </c>
      <c r="D1418">
        <v>180</v>
      </c>
      <c r="E1418">
        <v>110</v>
      </c>
      <c r="F1418">
        <v>60</v>
      </c>
      <c r="G1418">
        <v>0</v>
      </c>
      <c r="H1418">
        <v>10</v>
      </c>
      <c r="I1418">
        <v>0</v>
      </c>
      <c r="J1418">
        <v>0</v>
      </c>
      <c r="K1418">
        <v>0</v>
      </c>
      <c r="L1418">
        <v>0</v>
      </c>
      <c r="M1418">
        <v>0</v>
      </c>
      <c r="N1418">
        <v>0</v>
      </c>
      <c r="O1418">
        <v>0</v>
      </c>
      <c r="P1418">
        <v>0</v>
      </c>
      <c r="Q1418">
        <v>0</v>
      </c>
      <c r="R1418">
        <v>0</v>
      </c>
      <c r="S1418">
        <v>0</v>
      </c>
      <c r="T1418">
        <v>0</v>
      </c>
      <c r="U1418">
        <v>0</v>
      </c>
      <c r="V1418" t="s">
        <v>23</v>
      </c>
    </row>
    <row r="1419" spans="1:22" hidden="1" x14ac:dyDescent="0.35">
      <c r="A1419" t="s">
        <v>74</v>
      </c>
      <c r="B1419" t="s">
        <v>63</v>
      </c>
      <c r="C1419">
        <v>2016</v>
      </c>
      <c r="D1419">
        <v>10</v>
      </c>
      <c r="E1419">
        <v>4</v>
      </c>
      <c r="F1419">
        <v>0</v>
      </c>
      <c r="G1419">
        <v>0</v>
      </c>
      <c r="H1419">
        <v>0</v>
      </c>
      <c r="I1419">
        <v>0</v>
      </c>
      <c r="J1419">
        <v>0</v>
      </c>
      <c r="K1419">
        <v>0</v>
      </c>
      <c r="L1419">
        <v>0</v>
      </c>
      <c r="M1419">
        <v>0</v>
      </c>
      <c r="N1419">
        <v>0</v>
      </c>
      <c r="O1419">
        <v>0</v>
      </c>
      <c r="P1419">
        <v>0</v>
      </c>
      <c r="Q1419">
        <v>4</v>
      </c>
      <c r="R1419">
        <v>0</v>
      </c>
      <c r="S1419">
        <v>0</v>
      </c>
      <c r="T1419">
        <v>0</v>
      </c>
      <c r="U1419">
        <v>0</v>
      </c>
      <c r="V1419" t="s">
        <v>23</v>
      </c>
    </row>
    <row r="1420" spans="1:22" hidden="1" x14ac:dyDescent="0.35">
      <c r="A1420" t="s">
        <v>48</v>
      </c>
      <c r="B1420" t="s">
        <v>63</v>
      </c>
      <c r="C1420">
        <v>2016</v>
      </c>
      <c r="D1420">
        <v>805</v>
      </c>
      <c r="E1420">
        <v>565</v>
      </c>
      <c r="F1420">
        <v>130</v>
      </c>
      <c r="G1420">
        <v>0</v>
      </c>
      <c r="H1420">
        <v>0</v>
      </c>
      <c r="I1420">
        <v>15</v>
      </c>
      <c r="J1420">
        <v>0</v>
      </c>
      <c r="K1420">
        <v>10</v>
      </c>
      <c r="L1420">
        <v>0</v>
      </c>
      <c r="M1420">
        <v>0</v>
      </c>
      <c r="N1420">
        <v>0</v>
      </c>
      <c r="O1420">
        <v>0</v>
      </c>
      <c r="P1420">
        <v>0</v>
      </c>
      <c r="Q1420">
        <v>0</v>
      </c>
      <c r="R1420">
        <v>0</v>
      </c>
      <c r="S1420">
        <v>0</v>
      </c>
      <c r="T1420">
        <v>85</v>
      </c>
      <c r="U1420">
        <v>0</v>
      </c>
      <c r="V1420" t="s">
        <v>23</v>
      </c>
    </row>
    <row r="1421" spans="1:22" hidden="1" x14ac:dyDescent="0.35">
      <c r="A1421" t="s">
        <v>49</v>
      </c>
      <c r="B1421" t="s">
        <v>63</v>
      </c>
      <c r="C1421">
        <v>2016</v>
      </c>
      <c r="D1421">
        <v>60</v>
      </c>
      <c r="E1421">
        <v>60</v>
      </c>
      <c r="F1421">
        <v>0</v>
      </c>
      <c r="G1421">
        <v>0</v>
      </c>
      <c r="H1421">
        <v>0</v>
      </c>
      <c r="I1421">
        <v>0</v>
      </c>
      <c r="J1421">
        <v>0</v>
      </c>
      <c r="K1421">
        <v>0</v>
      </c>
      <c r="L1421">
        <v>0</v>
      </c>
      <c r="M1421">
        <v>0</v>
      </c>
      <c r="N1421">
        <v>0</v>
      </c>
      <c r="O1421">
        <v>0</v>
      </c>
      <c r="P1421">
        <v>0</v>
      </c>
      <c r="Q1421">
        <v>0</v>
      </c>
      <c r="R1421">
        <v>0</v>
      </c>
      <c r="S1421">
        <v>0</v>
      </c>
      <c r="T1421">
        <v>0</v>
      </c>
      <c r="U1421">
        <v>0</v>
      </c>
      <c r="V1421" t="s">
        <v>23</v>
      </c>
    </row>
    <row r="1422" spans="1:22" hidden="1" x14ac:dyDescent="0.35">
      <c r="A1422" t="s">
        <v>50</v>
      </c>
      <c r="B1422" t="s">
        <v>63</v>
      </c>
      <c r="C1422">
        <v>2016</v>
      </c>
      <c r="D1422">
        <v>55</v>
      </c>
      <c r="E1422">
        <v>4</v>
      </c>
      <c r="F1422">
        <v>0</v>
      </c>
      <c r="G1422">
        <v>40</v>
      </c>
      <c r="H1422">
        <v>0</v>
      </c>
      <c r="I1422">
        <v>0</v>
      </c>
      <c r="J1422">
        <v>0</v>
      </c>
      <c r="K1422">
        <v>10</v>
      </c>
      <c r="L1422">
        <v>0</v>
      </c>
      <c r="M1422">
        <v>0</v>
      </c>
      <c r="N1422">
        <v>0</v>
      </c>
      <c r="O1422">
        <v>0</v>
      </c>
      <c r="P1422">
        <v>0</v>
      </c>
      <c r="Q1422">
        <v>0</v>
      </c>
      <c r="R1422">
        <v>0</v>
      </c>
      <c r="S1422">
        <v>0</v>
      </c>
      <c r="T1422">
        <v>0</v>
      </c>
      <c r="U1422">
        <v>0</v>
      </c>
      <c r="V1422" t="s">
        <v>23</v>
      </c>
    </row>
    <row r="1423" spans="1:22" hidden="1" x14ac:dyDescent="0.35">
      <c r="A1423" t="s">
        <v>51</v>
      </c>
      <c r="B1423" t="s">
        <v>63</v>
      </c>
      <c r="C1423">
        <v>2016</v>
      </c>
      <c r="D1423">
        <v>35</v>
      </c>
      <c r="E1423">
        <v>35</v>
      </c>
      <c r="F1423">
        <v>0</v>
      </c>
      <c r="G1423">
        <v>0</v>
      </c>
      <c r="H1423">
        <v>0</v>
      </c>
      <c r="I1423">
        <v>0</v>
      </c>
      <c r="J1423">
        <v>0</v>
      </c>
      <c r="K1423">
        <v>0</v>
      </c>
      <c r="L1423">
        <v>0</v>
      </c>
      <c r="M1423">
        <v>0</v>
      </c>
      <c r="N1423">
        <v>0</v>
      </c>
      <c r="O1423">
        <v>0</v>
      </c>
      <c r="P1423">
        <v>0</v>
      </c>
      <c r="Q1423">
        <v>0</v>
      </c>
      <c r="R1423">
        <v>0</v>
      </c>
      <c r="S1423">
        <v>0</v>
      </c>
      <c r="T1423">
        <v>0</v>
      </c>
      <c r="U1423">
        <v>0</v>
      </c>
      <c r="V1423" t="s">
        <v>23</v>
      </c>
    </row>
    <row r="1424" spans="1:22" hidden="1" x14ac:dyDescent="0.35">
      <c r="A1424" t="s">
        <v>52</v>
      </c>
      <c r="B1424" t="s">
        <v>63</v>
      </c>
      <c r="C1424">
        <v>2016</v>
      </c>
      <c r="D1424">
        <v>955</v>
      </c>
      <c r="E1424">
        <v>715</v>
      </c>
      <c r="F1424">
        <v>40</v>
      </c>
      <c r="G1424">
        <v>0</v>
      </c>
      <c r="H1424">
        <v>0</v>
      </c>
      <c r="I1424">
        <v>25</v>
      </c>
      <c r="J1424">
        <v>35</v>
      </c>
      <c r="K1424">
        <v>50</v>
      </c>
      <c r="L1424">
        <v>15</v>
      </c>
      <c r="M1424">
        <v>10</v>
      </c>
      <c r="N1424">
        <v>0</v>
      </c>
      <c r="O1424">
        <v>0</v>
      </c>
      <c r="P1424">
        <v>25</v>
      </c>
      <c r="Q1424">
        <v>20</v>
      </c>
      <c r="R1424">
        <v>0</v>
      </c>
      <c r="S1424">
        <v>10</v>
      </c>
      <c r="T1424">
        <v>15</v>
      </c>
      <c r="U1424">
        <v>0</v>
      </c>
      <c r="V1424" t="s">
        <v>23</v>
      </c>
    </row>
    <row r="1425" spans="1:22" hidden="1" x14ac:dyDescent="0.35">
      <c r="A1425" t="s">
        <v>53</v>
      </c>
      <c r="B1425" t="s">
        <v>63</v>
      </c>
      <c r="C1425">
        <v>2016</v>
      </c>
      <c r="D1425">
        <v>175</v>
      </c>
      <c r="E1425">
        <v>160</v>
      </c>
      <c r="F1425">
        <v>0</v>
      </c>
      <c r="G1425">
        <v>4</v>
      </c>
      <c r="H1425">
        <v>0</v>
      </c>
      <c r="I1425">
        <v>4</v>
      </c>
      <c r="J1425">
        <v>0</v>
      </c>
      <c r="K1425">
        <v>0</v>
      </c>
      <c r="L1425">
        <v>0</v>
      </c>
      <c r="M1425">
        <v>0</v>
      </c>
      <c r="N1425">
        <v>0</v>
      </c>
      <c r="O1425">
        <v>0</v>
      </c>
      <c r="P1425">
        <v>0</v>
      </c>
      <c r="Q1425">
        <v>0</v>
      </c>
      <c r="R1425">
        <v>0</v>
      </c>
      <c r="S1425">
        <v>0</v>
      </c>
      <c r="T1425">
        <v>0</v>
      </c>
      <c r="U1425">
        <v>0</v>
      </c>
      <c r="V1425" t="s">
        <v>23</v>
      </c>
    </row>
    <row r="1426" spans="1:22" hidden="1" x14ac:dyDescent="0.35">
      <c r="A1426" t="s">
        <v>54</v>
      </c>
      <c r="B1426" t="s">
        <v>63</v>
      </c>
      <c r="C1426">
        <v>2016</v>
      </c>
      <c r="D1426">
        <v>20</v>
      </c>
      <c r="E1426">
        <v>10</v>
      </c>
      <c r="F1426">
        <v>0</v>
      </c>
      <c r="G1426">
        <v>0</v>
      </c>
      <c r="H1426">
        <v>0</v>
      </c>
      <c r="I1426">
        <v>0</v>
      </c>
      <c r="J1426">
        <v>15</v>
      </c>
      <c r="K1426">
        <v>0</v>
      </c>
      <c r="L1426">
        <v>0</v>
      </c>
      <c r="M1426">
        <v>0</v>
      </c>
      <c r="N1426">
        <v>0</v>
      </c>
      <c r="O1426">
        <v>0</v>
      </c>
      <c r="P1426">
        <v>0</v>
      </c>
      <c r="Q1426">
        <v>0</v>
      </c>
      <c r="R1426">
        <v>0</v>
      </c>
      <c r="S1426">
        <v>0</v>
      </c>
      <c r="T1426">
        <v>0</v>
      </c>
      <c r="U1426">
        <v>0</v>
      </c>
      <c r="V1426" t="s">
        <v>23</v>
      </c>
    </row>
    <row r="1427" spans="1:22" hidden="1" x14ac:dyDescent="0.35">
      <c r="A1427" t="s">
        <v>55</v>
      </c>
      <c r="B1427" t="s">
        <v>63</v>
      </c>
      <c r="C1427">
        <v>2016</v>
      </c>
      <c r="D1427">
        <v>150</v>
      </c>
      <c r="E1427">
        <v>90</v>
      </c>
      <c r="F1427">
        <v>15</v>
      </c>
      <c r="G1427">
        <v>0</v>
      </c>
      <c r="H1427">
        <v>0</v>
      </c>
      <c r="I1427">
        <v>0</v>
      </c>
      <c r="J1427">
        <v>0</v>
      </c>
      <c r="K1427">
        <v>0</v>
      </c>
      <c r="L1427">
        <v>0</v>
      </c>
      <c r="M1427">
        <v>0</v>
      </c>
      <c r="N1427">
        <v>0</v>
      </c>
      <c r="O1427">
        <v>0</v>
      </c>
      <c r="P1427">
        <v>15</v>
      </c>
      <c r="Q1427">
        <v>0</v>
      </c>
      <c r="R1427">
        <v>0</v>
      </c>
      <c r="S1427">
        <v>0</v>
      </c>
      <c r="T1427">
        <v>30</v>
      </c>
      <c r="U1427">
        <v>0</v>
      </c>
      <c r="V1427" t="s">
        <v>23</v>
      </c>
    </row>
    <row r="1428" spans="1:22" hidden="1" x14ac:dyDescent="0.35">
      <c r="A1428" t="s">
        <v>56</v>
      </c>
      <c r="B1428" t="s">
        <v>63</v>
      </c>
      <c r="C1428">
        <v>2016</v>
      </c>
      <c r="D1428">
        <v>45</v>
      </c>
      <c r="E1428">
        <v>45</v>
      </c>
      <c r="F1428">
        <v>0</v>
      </c>
      <c r="G1428">
        <v>0</v>
      </c>
      <c r="H1428">
        <v>0</v>
      </c>
      <c r="I1428">
        <v>0</v>
      </c>
      <c r="J1428">
        <v>0</v>
      </c>
      <c r="K1428">
        <v>0</v>
      </c>
      <c r="L1428">
        <v>0</v>
      </c>
      <c r="M1428">
        <v>0</v>
      </c>
      <c r="N1428">
        <v>0</v>
      </c>
      <c r="O1428">
        <v>0</v>
      </c>
      <c r="P1428">
        <v>0</v>
      </c>
      <c r="Q1428">
        <v>0</v>
      </c>
      <c r="R1428">
        <v>0</v>
      </c>
      <c r="S1428">
        <v>0</v>
      </c>
      <c r="T1428">
        <v>0</v>
      </c>
      <c r="U1428">
        <v>0</v>
      </c>
      <c r="V1428" t="s">
        <v>23</v>
      </c>
    </row>
    <row r="1429" spans="1:22" hidden="1" x14ac:dyDescent="0.35">
      <c r="A1429" t="s">
        <v>57</v>
      </c>
      <c r="B1429" t="s">
        <v>63</v>
      </c>
      <c r="C1429">
        <v>2016</v>
      </c>
      <c r="D1429">
        <v>485</v>
      </c>
      <c r="E1429">
        <v>410</v>
      </c>
      <c r="F1429">
        <v>55</v>
      </c>
      <c r="G1429">
        <v>20</v>
      </c>
      <c r="H1429">
        <v>0</v>
      </c>
      <c r="I1429">
        <v>0</v>
      </c>
      <c r="J1429">
        <v>0</v>
      </c>
      <c r="K1429">
        <v>0</v>
      </c>
      <c r="L1429">
        <v>0</v>
      </c>
      <c r="M1429">
        <v>0</v>
      </c>
      <c r="N1429">
        <v>0</v>
      </c>
      <c r="O1429">
        <v>0</v>
      </c>
      <c r="P1429">
        <v>0</v>
      </c>
      <c r="Q1429">
        <v>0</v>
      </c>
      <c r="R1429">
        <v>0</v>
      </c>
      <c r="S1429">
        <v>0</v>
      </c>
      <c r="T1429">
        <v>0</v>
      </c>
      <c r="U1429">
        <v>0</v>
      </c>
      <c r="V1429" t="s">
        <v>23</v>
      </c>
    </row>
    <row r="1430" spans="1:22" hidden="1" x14ac:dyDescent="0.35">
      <c r="A1430" t="s">
        <v>58</v>
      </c>
      <c r="B1430" t="s">
        <v>63</v>
      </c>
      <c r="C1430">
        <v>2016</v>
      </c>
      <c r="D1430">
        <v>55</v>
      </c>
      <c r="E1430">
        <v>50</v>
      </c>
      <c r="F1430">
        <v>4</v>
      </c>
      <c r="G1430">
        <v>0</v>
      </c>
      <c r="H1430">
        <v>0</v>
      </c>
      <c r="I1430">
        <v>0</v>
      </c>
      <c r="J1430">
        <v>0</v>
      </c>
      <c r="K1430">
        <v>0</v>
      </c>
      <c r="L1430">
        <v>0</v>
      </c>
      <c r="M1430">
        <v>0</v>
      </c>
      <c r="N1430">
        <v>0</v>
      </c>
      <c r="O1430">
        <v>0</v>
      </c>
      <c r="P1430">
        <v>0</v>
      </c>
      <c r="Q1430">
        <v>0</v>
      </c>
      <c r="R1430">
        <v>0</v>
      </c>
      <c r="S1430">
        <v>0</v>
      </c>
      <c r="T1430">
        <v>0</v>
      </c>
      <c r="U1430">
        <v>0</v>
      </c>
      <c r="V1430" t="s">
        <v>23</v>
      </c>
    </row>
    <row r="1431" spans="1:22" hidden="1" x14ac:dyDescent="0.35">
      <c r="A1431" t="s">
        <v>59</v>
      </c>
      <c r="B1431" t="s">
        <v>63</v>
      </c>
      <c r="C1431">
        <v>2016</v>
      </c>
      <c r="D1431">
        <v>80</v>
      </c>
      <c r="E1431">
        <v>65</v>
      </c>
      <c r="F1431">
        <v>15</v>
      </c>
      <c r="G1431">
        <v>0</v>
      </c>
      <c r="H1431">
        <v>0</v>
      </c>
      <c r="I1431">
        <v>0</v>
      </c>
      <c r="J1431">
        <v>0</v>
      </c>
      <c r="K1431">
        <v>0</v>
      </c>
      <c r="L1431">
        <v>0</v>
      </c>
      <c r="M1431">
        <v>0</v>
      </c>
      <c r="N1431">
        <v>0</v>
      </c>
      <c r="O1431">
        <v>0</v>
      </c>
      <c r="P1431">
        <v>0</v>
      </c>
      <c r="Q1431">
        <v>0</v>
      </c>
      <c r="R1431">
        <v>0</v>
      </c>
      <c r="S1431">
        <v>0</v>
      </c>
      <c r="T1431">
        <v>0</v>
      </c>
      <c r="U1431">
        <v>0</v>
      </c>
      <c r="V1431" t="s">
        <v>23</v>
      </c>
    </row>
    <row r="1432" spans="1:22" hidden="1" x14ac:dyDescent="0.35">
      <c r="A1432" t="s">
        <v>61</v>
      </c>
      <c r="B1432" t="s">
        <v>63</v>
      </c>
      <c r="C1432">
        <v>2016</v>
      </c>
      <c r="D1432">
        <v>30</v>
      </c>
      <c r="E1432">
        <v>30</v>
      </c>
      <c r="F1432">
        <v>0</v>
      </c>
      <c r="G1432">
        <v>0</v>
      </c>
      <c r="H1432">
        <v>0</v>
      </c>
      <c r="I1432">
        <v>0</v>
      </c>
      <c r="J1432">
        <v>0</v>
      </c>
      <c r="K1432">
        <v>0</v>
      </c>
      <c r="L1432">
        <v>0</v>
      </c>
      <c r="M1432">
        <v>0</v>
      </c>
      <c r="N1432">
        <v>0</v>
      </c>
      <c r="O1432">
        <v>0</v>
      </c>
      <c r="P1432">
        <v>0</v>
      </c>
      <c r="Q1432">
        <v>0</v>
      </c>
      <c r="R1432">
        <v>0</v>
      </c>
      <c r="S1432">
        <v>0</v>
      </c>
      <c r="T1432">
        <v>0</v>
      </c>
      <c r="U1432">
        <v>0</v>
      </c>
      <c r="V1432" t="s">
        <v>23</v>
      </c>
    </row>
    <row r="1433" spans="1:22" hidden="1" x14ac:dyDescent="0.35">
      <c r="A1433" t="s">
        <v>62</v>
      </c>
      <c r="B1433" t="s">
        <v>63</v>
      </c>
      <c r="C1433">
        <v>2016</v>
      </c>
      <c r="D1433" s="1">
        <v>2935</v>
      </c>
      <c r="E1433" s="1">
        <v>2490</v>
      </c>
      <c r="F1433">
        <v>270</v>
      </c>
      <c r="G1433">
        <v>95</v>
      </c>
      <c r="H1433">
        <v>25</v>
      </c>
      <c r="I1433">
        <v>0</v>
      </c>
      <c r="J1433">
        <v>4</v>
      </c>
      <c r="K1433">
        <v>0</v>
      </c>
      <c r="L1433">
        <v>0</v>
      </c>
      <c r="M1433">
        <v>0</v>
      </c>
      <c r="N1433">
        <v>0</v>
      </c>
      <c r="O1433">
        <v>0</v>
      </c>
      <c r="P1433">
        <v>30</v>
      </c>
      <c r="Q1433">
        <v>10</v>
      </c>
      <c r="R1433">
        <v>0</v>
      </c>
      <c r="S1433">
        <v>15</v>
      </c>
      <c r="T1433">
        <v>0</v>
      </c>
      <c r="U1433">
        <v>0</v>
      </c>
      <c r="V1433" t="s">
        <v>23</v>
      </c>
    </row>
    <row r="1434" spans="1:22" hidden="1" x14ac:dyDescent="0.35">
      <c r="A1434" t="s">
        <v>63</v>
      </c>
      <c r="B1434" t="s">
        <v>63</v>
      </c>
      <c r="C1434">
        <v>2016</v>
      </c>
      <c r="D1434" s="1">
        <v>201875</v>
      </c>
      <c r="E1434" s="1">
        <v>151675</v>
      </c>
      <c r="F1434" s="1">
        <v>14960</v>
      </c>
      <c r="G1434" s="1">
        <v>3200</v>
      </c>
      <c r="H1434" s="1">
        <v>1395</v>
      </c>
      <c r="I1434">
        <v>400</v>
      </c>
      <c r="J1434">
        <v>220</v>
      </c>
      <c r="K1434" s="1">
        <v>2310</v>
      </c>
      <c r="L1434">
        <v>0</v>
      </c>
      <c r="M1434">
        <v>35</v>
      </c>
      <c r="N1434">
        <v>0</v>
      </c>
      <c r="O1434">
        <v>15</v>
      </c>
      <c r="P1434" s="1">
        <v>2310</v>
      </c>
      <c r="Q1434" s="1">
        <v>7360</v>
      </c>
      <c r="R1434">
        <v>55</v>
      </c>
      <c r="S1434">
        <v>685</v>
      </c>
      <c r="T1434" s="1">
        <v>1220</v>
      </c>
      <c r="U1434" s="1">
        <v>16030</v>
      </c>
      <c r="V1434" t="s">
        <v>23</v>
      </c>
    </row>
    <row r="1435" spans="1:22" hidden="1" x14ac:dyDescent="0.35">
      <c r="A1435" t="s">
        <v>64</v>
      </c>
      <c r="B1435" t="s">
        <v>63</v>
      </c>
      <c r="C1435">
        <v>2016</v>
      </c>
      <c r="D1435">
        <v>35</v>
      </c>
      <c r="E1435">
        <v>35</v>
      </c>
      <c r="F1435">
        <v>0</v>
      </c>
      <c r="G1435">
        <v>0</v>
      </c>
      <c r="H1435">
        <v>0</v>
      </c>
      <c r="I1435">
        <v>0</v>
      </c>
      <c r="J1435">
        <v>0</v>
      </c>
      <c r="K1435">
        <v>0</v>
      </c>
      <c r="L1435">
        <v>0</v>
      </c>
      <c r="M1435">
        <v>0</v>
      </c>
      <c r="N1435">
        <v>0</v>
      </c>
      <c r="O1435">
        <v>0</v>
      </c>
      <c r="P1435">
        <v>0</v>
      </c>
      <c r="Q1435">
        <v>0</v>
      </c>
      <c r="R1435">
        <v>0</v>
      </c>
      <c r="S1435">
        <v>0</v>
      </c>
      <c r="T1435">
        <v>0</v>
      </c>
      <c r="U1435">
        <v>0</v>
      </c>
      <c r="V1435" t="s">
        <v>23</v>
      </c>
    </row>
    <row r="1436" spans="1:22" hidden="1" x14ac:dyDescent="0.35">
      <c r="A1436" t="s">
        <v>65</v>
      </c>
      <c r="B1436" t="s">
        <v>63</v>
      </c>
      <c r="C1436">
        <v>2016</v>
      </c>
      <c r="D1436">
        <v>4</v>
      </c>
      <c r="E1436">
        <v>4</v>
      </c>
      <c r="F1436">
        <v>0</v>
      </c>
      <c r="G1436">
        <v>0</v>
      </c>
      <c r="H1436">
        <v>0</v>
      </c>
      <c r="I1436">
        <v>0</v>
      </c>
      <c r="J1436">
        <v>0</v>
      </c>
      <c r="K1436">
        <v>0</v>
      </c>
      <c r="L1436">
        <v>0</v>
      </c>
      <c r="M1436">
        <v>0</v>
      </c>
      <c r="N1436">
        <v>0</v>
      </c>
      <c r="O1436">
        <v>0</v>
      </c>
      <c r="P1436">
        <v>0</v>
      </c>
      <c r="Q1436">
        <v>0</v>
      </c>
      <c r="R1436">
        <v>0</v>
      </c>
      <c r="S1436">
        <v>0</v>
      </c>
      <c r="T1436">
        <v>0</v>
      </c>
      <c r="U1436">
        <v>0</v>
      </c>
      <c r="V1436" t="s">
        <v>23</v>
      </c>
    </row>
    <row r="1437" spans="1:22" hidden="1" x14ac:dyDescent="0.35">
      <c r="A1437" t="s">
        <v>66</v>
      </c>
      <c r="B1437" t="s">
        <v>63</v>
      </c>
      <c r="C1437">
        <v>2016</v>
      </c>
      <c r="D1437">
        <v>4</v>
      </c>
      <c r="E1437">
        <v>4</v>
      </c>
      <c r="F1437">
        <v>0</v>
      </c>
      <c r="G1437">
        <v>0</v>
      </c>
      <c r="H1437">
        <v>0</v>
      </c>
      <c r="I1437">
        <v>0</v>
      </c>
      <c r="J1437">
        <v>0</v>
      </c>
      <c r="K1437">
        <v>0</v>
      </c>
      <c r="L1437">
        <v>0</v>
      </c>
      <c r="M1437">
        <v>0</v>
      </c>
      <c r="N1437">
        <v>0</v>
      </c>
      <c r="O1437">
        <v>0</v>
      </c>
      <c r="P1437">
        <v>0</v>
      </c>
      <c r="Q1437">
        <v>0</v>
      </c>
      <c r="R1437">
        <v>0</v>
      </c>
      <c r="S1437">
        <v>0</v>
      </c>
      <c r="T1437">
        <v>0</v>
      </c>
      <c r="U1437">
        <v>0</v>
      </c>
      <c r="V1437" t="s">
        <v>23</v>
      </c>
    </row>
    <row r="1438" spans="1:22" hidden="1" x14ac:dyDescent="0.35">
      <c r="A1438" t="s">
        <v>67</v>
      </c>
      <c r="B1438" t="s">
        <v>63</v>
      </c>
      <c r="C1438">
        <v>2016</v>
      </c>
      <c r="D1438">
        <v>10</v>
      </c>
      <c r="E1438">
        <v>10</v>
      </c>
      <c r="F1438">
        <v>0</v>
      </c>
      <c r="G1438">
        <v>0</v>
      </c>
      <c r="H1438">
        <v>0</v>
      </c>
      <c r="I1438">
        <v>0</v>
      </c>
      <c r="J1438">
        <v>0</v>
      </c>
      <c r="K1438">
        <v>0</v>
      </c>
      <c r="L1438">
        <v>0</v>
      </c>
      <c r="M1438">
        <v>0</v>
      </c>
      <c r="N1438">
        <v>0</v>
      </c>
      <c r="O1438">
        <v>0</v>
      </c>
      <c r="P1438">
        <v>0</v>
      </c>
      <c r="Q1438">
        <v>0</v>
      </c>
      <c r="R1438">
        <v>0</v>
      </c>
      <c r="S1438">
        <v>0</v>
      </c>
      <c r="T1438">
        <v>0</v>
      </c>
      <c r="U1438">
        <v>0</v>
      </c>
      <c r="V1438" t="s">
        <v>23</v>
      </c>
    </row>
    <row r="1439" spans="1:22" hidden="1" x14ac:dyDescent="0.35">
      <c r="A1439" t="s">
        <v>70</v>
      </c>
      <c r="B1439" t="s">
        <v>63</v>
      </c>
      <c r="C1439">
        <v>2016</v>
      </c>
      <c r="D1439">
        <v>15</v>
      </c>
      <c r="E1439">
        <v>15</v>
      </c>
      <c r="F1439">
        <v>0</v>
      </c>
      <c r="G1439">
        <v>0</v>
      </c>
      <c r="H1439">
        <v>0</v>
      </c>
      <c r="I1439">
        <v>0</v>
      </c>
      <c r="J1439">
        <v>0</v>
      </c>
      <c r="K1439">
        <v>0</v>
      </c>
      <c r="L1439">
        <v>0</v>
      </c>
      <c r="M1439">
        <v>0</v>
      </c>
      <c r="N1439">
        <v>0</v>
      </c>
      <c r="O1439">
        <v>0</v>
      </c>
      <c r="P1439">
        <v>0</v>
      </c>
      <c r="Q1439">
        <v>0</v>
      </c>
      <c r="R1439">
        <v>0</v>
      </c>
      <c r="S1439">
        <v>0</v>
      </c>
      <c r="T1439">
        <v>0</v>
      </c>
      <c r="U1439">
        <v>0</v>
      </c>
      <c r="V1439" t="s">
        <v>23</v>
      </c>
    </row>
    <row r="1440" spans="1:22" hidden="1" x14ac:dyDescent="0.35">
      <c r="A1440" t="s">
        <v>71</v>
      </c>
      <c r="B1440" t="s">
        <v>63</v>
      </c>
      <c r="C1440">
        <v>2016</v>
      </c>
      <c r="D1440">
        <v>55</v>
      </c>
      <c r="E1440">
        <v>55</v>
      </c>
      <c r="F1440">
        <v>0</v>
      </c>
      <c r="G1440">
        <v>0</v>
      </c>
      <c r="H1440">
        <v>0</v>
      </c>
      <c r="I1440">
        <v>0</v>
      </c>
      <c r="J1440">
        <v>0</v>
      </c>
      <c r="K1440">
        <v>0</v>
      </c>
      <c r="L1440">
        <v>0</v>
      </c>
      <c r="M1440">
        <v>0</v>
      </c>
      <c r="N1440">
        <v>0</v>
      </c>
      <c r="O1440">
        <v>0</v>
      </c>
      <c r="P1440">
        <v>0</v>
      </c>
      <c r="Q1440">
        <v>0</v>
      </c>
      <c r="R1440">
        <v>0</v>
      </c>
      <c r="S1440">
        <v>0</v>
      </c>
      <c r="T1440">
        <v>0</v>
      </c>
      <c r="U1440">
        <v>0</v>
      </c>
      <c r="V1440" t="s">
        <v>23</v>
      </c>
    </row>
    <row r="1441" spans="1:22" hidden="1" x14ac:dyDescent="0.35">
      <c r="A1441" t="s">
        <v>72</v>
      </c>
      <c r="B1441" t="s">
        <v>63</v>
      </c>
      <c r="C1441">
        <v>2016</v>
      </c>
      <c r="D1441">
        <v>15</v>
      </c>
      <c r="E1441">
        <v>15</v>
      </c>
      <c r="F1441">
        <v>0</v>
      </c>
      <c r="G1441">
        <v>0</v>
      </c>
      <c r="H1441">
        <v>0</v>
      </c>
      <c r="I1441">
        <v>0</v>
      </c>
      <c r="J1441">
        <v>0</v>
      </c>
      <c r="K1441">
        <v>0</v>
      </c>
      <c r="L1441">
        <v>0</v>
      </c>
      <c r="M1441">
        <v>0</v>
      </c>
      <c r="N1441">
        <v>0</v>
      </c>
      <c r="O1441">
        <v>0</v>
      </c>
      <c r="P1441">
        <v>0</v>
      </c>
      <c r="Q1441">
        <v>0</v>
      </c>
      <c r="R1441">
        <v>0</v>
      </c>
      <c r="S1441">
        <v>0</v>
      </c>
      <c r="T1441">
        <v>0</v>
      </c>
      <c r="U1441">
        <v>0</v>
      </c>
      <c r="V1441" t="s">
        <v>23</v>
      </c>
    </row>
    <row r="1442" spans="1:22" hidden="1" x14ac:dyDescent="0.35">
      <c r="A1442" t="s">
        <v>22</v>
      </c>
      <c r="B1442" t="s">
        <v>64</v>
      </c>
      <c r="C1442">
        <v>2016</v>
      </c>
      <c r="D1442">
        <v>590</v>
      </c>
      <c r="E1442">
        <v>540</v>
      </c>
      <c r="F1442">
        <v>10</v>
      </c>
      <c r="G1442">
        <v>10</v>
      </c>
      <c r="H1442">
        <v>0</v>
      </c>
      <c r="I1442">
        <v>0</v>
      </c>
      <c r="J1442">
        <v>10</v>
      </c>
      <c r="K1442">
        <v>0</v>
      </c>
      <c r="L1442">
        <v>0</v>
      </c>
      <c r="M1442">
        <v>0</v>
      </c>
      <c r="N1442">
        <v>4</v>
      </c>
      <c r="O1442">
        <v>0</v>
      </c>
      <c r="P1442">
        <v>0</v>
      </c>
      <c r="Q1442">
        <v>0</v>
      </c>
      <c r="R1442">
        <v>0</v>
      </c>
      <c r="S1442">
        <v>10</v>
      </c>
      <c r="T1442">
        <v>0</v>
      </c>
      <c r="U1442">
        <v>0</v>
      </c>
      <c r="V1442" t="s">
        <v>23</v>
      </c>
    </row>
    <row r="1443" spans="1:22" hidden="1" x14ac:dyDescent="0.35">
      <c r="A1443" t="s">
        <v>24</v>
      </c>
      <c r="B1443" t="s">
        <v>64</v>
      </c>
      <c r="C1443">
        <v>2016</v>
      </c>
      <c r="D1443">
        <v>4</v>
      </c>
      <c r="E1443">
        <v>4</v>
      </c>
      <c r="F1443">
        <v>0</v>
      </c>
      <c r="G1443">
        <v>0</v>
      </c>
      <c r="H1443">
        <v>0</v>
      </c>
      <c r="I1443">
        <v>0</v>
      </c>
      <c r="J1443">
        <v>0</v>
      </c>
      <c r="K1443">
        <v>0</v>
      </c>
      <c r="L1443">
        <v>0</v>
      </c>
      <c r="M1443">
        <v>0</v>
      </c>
      <c r="N1443">
        <v>0</v>
      </c>
      <c r="O1443">
        <v>0</v>
      </c>
      <c r="P1443">
        <v>0</v>
      </c>
      <c r="Q1443">
        <v>0</v>
      </c>
      <c r="R1443">
        <v>0</v>
      </c>
      <c r="S1443">
        <v>0</v>
      </c>
      <c r="T1443">
        <v>0</v>
      </c>
      <c r="U1443">
        <v>0</v>
      </c>
      <c r="V1443" t="s">
        <v>23</v>
      </c>
    </row>
    <row r="1444" spans="1:22" hidden="1" x14ac:dyDescent="0.35">
      <c r="A1444" t="s">
        <v>26</v>
      </c>
      <c r="B1444" t="s">
        <v>64</v>
      </c>
      <c r="C1444">
        <v>2016</v>
      </c>
      <c r="D1444">
        <v>620</v>
      </c>
      <c r="E1444">
        <v>605</v>
      </c>
      <c r="F1444">
        <v>0</v>
      </c>
      <c r="G1444">
        <v>0</v>
      </c>
      <c r="H1444">
        <v>0</v>
      </c>
      <c r="I1444">
        <v>0</v>
      </c>
      <c r="J1444">
        <v>0</v>
      </c>
      <c r="K1444">
        <v>0</v>
      </c>
      <c r="L1444">
        <v>0</v>
      </c>
      <c r="M1444">
        <v>0</v>
      </c>
      <c r="N1444">
        <v>0</v>
      </c>
      <c r="O1444">
        <v>0</v>
      </c>
      <c r="P1444">
        <v>0</v>
      </c>
      <c r="Q1444">
        <v>0</v>
      </c>
      <c r="R1444">
        <v>15</v>
      </c>
      <c r="S1444">
        <v>0</v>
      </c>
      <c r="T1444">
        <v>0</v>
      </c>
      <c r="U1444">
        <v>0</v>
      </c>
      <c r="V1444" t="s">
        <v>23</v>
      </c>
    </row>
    <row r="1445" spans="1:22" hidden="1" x14ac:dyDescent="0.35">
      <c r="A1445" t="s">
        <v>27</v>
      </c>
      <c r="B1445" t="s">
        <v>64</v>
      </c>
      <c r="C1445">
        <v>2016</v>
      </c>
      <c r="D1445">
        <v>4</v>
      </c>
      <c r="E1445">
        <v>4</v>
      </c>
      <c r="F1445">
        <v>0</v>
      </c>
      <c r="G1445">
        <v>0</v>
      </c>
      <c r="H1445">
        <v>0</v>
      </c>
      <c r="I1445">
        <v>0</v>
      </c>
      <c r="J1445">
        <v>0</v>
      </c>
      <c r="K1445">
        <v>0</v>
      </c>
      <c r="L1445">
        <v>0</v>
      </c>
      <c r="M1445">
        <v>0</v>
      </c>
      <c r="N1445">
        <v>0</v>
      </c>
      <c r="O1445">
        <v>0</v>
      </c>
      <c r="P1445">
        <v>0</v>
      </c>
      <c r="Q1445">
        <v>0</v>
      </c>
      <c r="R1445">
        <v>0</v>
      </c>
      <c r="S1445">
        <v>0</v>
      </c>
      <c r="T1445">
        <v>0</v>
      </c>
      <c r="U1445">
        <v>0</v>
      </c>
      <c r="V1445" t="s">
        <v>23</v>
      </c>
    </row>
    <row r="1446" spans="1:22" hidden="1" x14ac:dyDescent="0.35">
      <c r="A1446" t="s">
        <v>28</v>
      </c>
      <c r="B1446" t="s">
        <v>64</v>
      </c>
      <c r="C1446">
        <v>2016</v>
      </c>
      <c r="D1446">
        <v>375</v>
      </c>
      <c r="E1446">
        <v>320</v>
      </c>
      <c r="F1446">
        <v>45</v>
      </c>
      <c r="G1446">
        <v>10</v>
      </c>
      <c r="H1446">
        <v>0</v>
      </c>
      <c r="I1446">
        <v>0</v>
      </c>
      <c r="J1446">
        <v>0</v>
      </c>
      <c r="K1446">
        <v>0</v>
      </c>
      <c r="L1446">
        <v>0</v>
      </c>
      <c r="M1446">
        <v>0</v>
      </c>
      <c r="N1446">
        <v>0</v>
      </c>
      <c r="O1446">
        <v>0</v>
      </c>
      <c r="P1446">
        <v>0</v>
      </c>
      <c r="Q1446">
        <v>0</v>
      </c>
      <c r="R1446">
        <v>0</v>
      </c>
      <c r="S1446">
        <v>0</v>
      </c>
      <c r="T1446">
        <v>0</v>
      </c>
      <c r="U1446">
        <v>0</v>
      </c>
      <c r="V1446" t="s">
        <v>23</v>
      </c>
    </row>
    <row r="1447" spans="1:22" hidden="1" x14ac:dyDescent="0.35">
      <c r="A1447" t="s">
        <v>29</v>
      </c>
      <c r="B1447" t="s">
        <v>64</v>
      </c>
      <c r="C1447">
        <v>2016</v>
      </c>
      <c r="D1447">
        <v>4</v>
      </c>
      <c r="E1447">
        <v>4</v>
      </c>
      <c r="F1447">
        <v>0</v>
      </c>
      <c r="G1447">
        <v>0</v>
      </c>
      <c r="H1447">
        <v>0</v>
      </c>
      <c r="I1447">
        <v>0</v>
      </c>
      <c r="J1447">
        <v>0</v>
      </c>
      <c r="K1447">
        <v>0</v>
      </c>
      <c r="L1447">
        <v>0</v>
      </c>
      <c r="M1447">
        <v>0</v>
      </c>
      <c r="N1447">
        <v>0</v>
      </c>
      <c r="O1447">
        <v>0</v>
      </c>
      <c r="P1447">
        <v>0</v>
      </c>
      <c r="Q1447">
        <v>0</v>
      </c>
      <c r="R1447">
        <v>0</v>
      </c>
      <c r="S1447">
        <v>0</v>
      </c>
      <c r="T1447">
        <v>0</v>
      </c>
      <c r="U1447">
        <v>0</v>
      </c>
      <c r="V1447" t="s">
        <v>23</v>
      </c>
    </row>
    <row r="1448" spans="1:22" hidden="1" x14ac:dyDescent="0.35">
      <c r="A1448" t="s">
        <v>30</v>
      </c>
      <c r="B1448" t="s">
        <v>64</v>
      </c>
      <c r="C1448">
        <v>2016</v>
      </c>
      <c r="D1448">
        <v>525</v>
      </c>
      <c r="E1448">
        <v>310</v>
      </c>
      <c r="F1448">
        <v>135</v>
      </c>
      <c r="G1448">
        <v>75</v>
      </c>
      <c r="H1448">
        <v>4</v>
      </c>
      <c r="I1448">
        <v>0</v>
      </c>
      <c r="J1448">
        <v>0</v>
      </c>
      <c r="K1448">
        <v>0</v>
      </c>
      <c r="L1448">
        <v>0</v>
      </c>
      <c r="M1448">
        <v>0</v>
      </c>
      <c r="N1448">
        <v>0</v>
      </c>
      <c r="O1448">
        <v>0</v>
      </c>
      <c r="P1448">
        <v>0</v>
      </c>
      <c r="Q1448">
        <v>0</v>
      </c>
      <c r="R1448">
        <v>0</v>
      </c>
      <c r="S1448">
        <v>0</v>
      </c>
      <c r="T1448">
        <v>0</v>
      </c>
      <c r="U1448">
        <v>0</v>
      </c>
      <c r="V1448" t="s">
        <v>23</v>
      </c>
    </row>
    <row r="1449" spans="1:22" hidden="1" x14ac:dyDescent="0.35">
      <c r="A1449" t="s">
        <v>31</v>
      </c>
      <c r="B1449" t="s">
        <v>64</v>
      </c>
      <c r="C1449">
        <v>2016</v>
      </c>
      <c r="D1449">
        <v>4</v>
      </c>
      <c r="E1449">
        <v>4</v>
      </c>
      <c r="F1449">
        <v>0</v>
      </c>
      <c r="G1449">
        <v>0</v>
      </c>
      <c r="H1449">
        <v>0</v>
      </c>
      <c r="I1449">
        <v>0</v>
      </c>
      <c r="J1449">
        <v>0</v>
      </c>
      <c r="K1449">
        <v>0</v>
      </c>
      <c r="L1449">
        <v>0</v>
      </c>
      <c r="M1449">
        <v>0</v>
      </c>
      <c r="N1449">
        <v>0</v>
      </c>
      <c r="O1449">
        <v>0</v>
      </c>
      <c r="P1449">
        <v>0</v>
      </c>
      <c r="Q1449">
        <v>0</v>
      </c>
      <c r="R1449">
        <v>0</v>
      </c>
      <c r="S1449">
        <v>0</v>
      </c>
      <c r="T1449">
        <v>0</v>
      </c>
      <c r="U1449">
        <v>0</v>
      </c>
      <c r="V1449" t="s">
        <v>23</v>
      </c>
    </row>
    <row r="1450" spans="1:22" hidden="1" x14ac:dyDescent="0.35">
      <c r="A1450" t="s">
        <v>78</v>
      </c>
      <c r="B1450" t="s">
        <v>64</v>
      </c>
      <c r="C1450">
        <v>2016</v>
      </c>
      <c r="D1450">
        <v>45</v>
      </c>
      <c r="E1450">
        <v>45</v>
      </c>
      <c r="F1450">
        <v>0</v>
      </c>
      <c r="G1450">
        <v>0</v>
      </c>
      <c r="H1450">
        <v>0</v>
      </c>
      <c r="I1450">
        <v>0</v>
      </c>
      <c r="J1450">
        <v>0</v>
      </c>
      <c r="K1450">
        <v>0</v>
      </c>
      <c r="L1450">
        <v>0</v>
      </c>
      <c r="M1450">
        <v>0</v>
      </c>
      <c r="N1450">
        <v>0</v>
      </c>
      <c r="O1450">
        <v>0</v>
      </c>
      <c r="P1450">
        <v>0</v>
      </c>
      <c r="Q1450">
        <v>0</v>
      </c>
      <c r="R1450">
        <v>0</v>
      </c>
      <c r="S1450">
        <v>0</v>
      </c>
      <c r="T1450">
        <v>0</v>
      </c>
      <c r="U1450">
        <v>0</v>
      </c>
      <c r="V1450" t="s">
        <v>23</v>
      </c>
    </row>
    <row r="1451" spans="1:22" hidden="1" x14ac:dyDescent="0.35">
      <c r="A1451" t="s">
        <v>33</v>
      </c>
      <c r="B1451" t="s">
        <v>64</v>
      </c>
      <c r="C1451">
        <v>2016</v>
      </c>
      <c r="D1451">
        <v>125</v>
      </c>
      <c r="E1451">
        <v>115</v>
      </c>
      <c r="F1451">
        <v>0</v>
      </c>
      <c r="G1451">
        <v>0</v>
      </c>
      <c r="H1451">
        <v>0</v>
      </c>
      <c r="I1451">
        <v>0</v>
      </c>
      <c r="J1451">
        <v>0</v>
      </c>
      <c r="K1451">
        <v>0</v>
      </c>
      <c r="L1451">
        <v>0</v>
      </c>
      <c r="M1451">
        <v>0</v>
      </c>
      <c r="N1451">
        <v>0</v>
      </c>
      <c r="O1451">
        <v>0</v>
      </c>
      <c r="P1451">
        <v>0</v>
      </c>
      <c r="Q1451">
        <v>0</v>
      </c>
      <c r="R1451">
        <v>0</v>
      </c>
      <c r="S1451">
        <v>0</v>
      </c>
      <c r="T1451">
        <v>10</v>
      </c>
      <c r="U1451">
        <v>0</v>
      </c>
      <c r="V1451" t="s">
        <v>23</v>
      </c>
    </row>
    <row r="1452" spans="1:22" hidden="1" x14ac:dyDescent="0.35">
      <c r="A1452" t="s">
        <v>36</v>
      </c>
      <c r="B1452" t="s">
        <v>64</v>
      </c>
      <c r="C1452">
        <v>2016</v>
      </c>
      <c r="D1452">
        <v>180</v>
      </c>
      <c r="E1452">
        <v>85</v>
      </c>
      <c r="F1452">
        <v>10</v>
      </c>
      <c r="G1452">
        <v>10</v>
      </c>
      <c r="H1452">
        <v>0</v>
      </c>
      <c r="I1452">
        <v>0</v>
      </c>
      <c r="J1452">
        <v>0</v>
      </c>
      <c r="K1452">
        <v>15</v>
      </c>
      <c r="L1452">
        <v>0</v>
      </c>
      <c r="M1452">
        <v>0</v>
      </c>
      <c r="N1452">
        <v>0</v>
      </c>
      <c r="O1452">
        <v>0</v>
      </c>
      <c r="P1452">
        <v>0</v>
      </c>
      <c r="Q1452">
        <v>0</v>
      </c>
      <c r="R1452">
        <v>0</v>
      </c>
      <c r="S1452">
        <v>15</v>
      </c>
      <c r="T1452">
        <v>45</v>
      </c>
      <c r="U1452">
        <v>0</v>
      </c>
      <c r="V1452" t="s">
        <v>23</v>
      </c>
    </row>
    <row r="1453" spans="1:22" hidden="1" x14ac:dyDescent="0.35">
      <c r="A1453" t="s">
        <v>37</v>
      </c>
      <c r="B1453" t="s">
        <v>64</v>
      </c>
      <c r="C1453">
        <v>2016</v>
      </c>
      <c r="D1453">
        <v>350</v>
      </c>
      <c r="E1453">
        <v>270</v>
      </c>
      <c r="F1453">
        <v>30</v>
      </c>
      <c r="G1453">
        <v>20</v>
      </c>
      <c r="H1453">
        <v>30</v>
      </c>
      <c r="I1453">
        <v>0</v>
      </c>
      <c r="J1453">
        <v>0</v>
      </c>
      <c r="K1453">
        <v>0</v>
      </c>
      <c r="L1453">
        <v>0</v>
      </c>
      <c r="M1453">
        <v>0</v>
      </c>
      <c r="N1453">
        <v>0</v>
      </c>
      <c r="O1453">
        <v>0</v>
      </c>
      <c r="P1453">
        <v>0</v>
      </c>
      <c r="Q1453">
        <v>0</v>
      </c>
      <c r="R1453">
        <v>0</v>
      </c>
      <c r="S1453">
        <v>0</v>
      </c>
      <c r="T1453">
        <v>0</v>
      </c>
      <c r="U1453">
        <v>0</v>
      </c>
      <c r="V1453" t="s">
        <v>23</v>
      </c>
    </row>
    <row r="1454" spans="1:22" hidden="1" x14ac:dyDescent="0.35">
      <c r="A1454" t="s">
        <v>38</v>
      </c>
      <c r="B1454" t="s">
        <v>64</v>
      </c>
      <c r="C1454">
        <v>2016</v>
      </c>
      <c r="D1454">
        <v>35</v>
      </c>
      <c r="E1454">
        <v>35</v>
      </c>
      <c r="F1454">
        <v>0</v>
      </c>
      <c r="G1454">
        <v>0</v>
      </c>
      <c r="H1454">
        <v>0</v>
      </c>
      <c r="I1454">
        <v>0</v>
      </c>
      <c r="J1454">
        <v>0</v>
      </c>
      <c r="K1454">
        <v>0</v>
      </c>
      <c r="L1454">
        <v>0</v>
      </c>
      <c r="M1454">
        <v>0</v>
      </c>
      <c r="N1454">
        <v>0</v>
      </c>
      <c r="O1454">
        <v>0</v>
      </c>
      <c r="P1454">
        <v>0</v>
      </c>
      <c r="Q1454">
        <v>0</v>
      </c>
      <c r="R1454">
        <v>0</v>
      </c>
      <c r="S1454">
        <v>0</v>
      </c>
      <c r="T1454">
        <v>0</v>
      </c>
      <c r="U1454">
        <v>0</v>
      </c>
      <c r="V1454" t="s">
        <v>23</v>
      </c>
    </row>
    <row r="1455" spans="1:22" hidden="1" x14ac:dyDescent="0.35">
      <c r="A1455" t="s">
        <v>39</v>
      </c>
      <c r="B1455" t="s">
        <v>64</v>
      </c>
      <c r="C1455">
        <v>2016</v>
      </c>
      <c r="D1455">
        <v>210</v>
      </c>
      <c r="E1455">
        <v>195</v>
      </c>
      <c r="F1455">
        <v>0</v>
      </c>
      <c r="G1455">
        <v>10</v>
      </c>
      <c r="H1455">
        <v>0</v>
      </c>
      <c r="I1455">
        <v>0</v>
      </c>
      <c r="J1455">
        <v>0</v>
      </c>
      <c r="K1455">
        <v>0</v>
      </c>
      <c r="L1455">
        <v>0</v>
      </c>
      <c r="M1455">
        <v>0</v>
      </c>
      <c r="N1455">
        <v>0</v>
      </c>
      <c r="O1455">
        <v>0</v>
      </c>
      <c r="P1455">
        <v>0</v>
      </c>
      <c r="Q1455">
        <v>0</v>
      </c>
      <c r="R1455">
        <v>0</v>
      </c>
      <c r="S1455">
        <v>0</v>
      </c>
      <c r="T1455">
        <v>4</v>
      </c>
      <c r="U1455">
        <v>0</v>
      </c>
      <c r="V1455" t="s">
        <v>23</v>
      </c>
    </row>
    <row r="1456" spans="1:22" hidden="1" x14ac:dyDescent="0.35">
      <c r="A1456" t="s">
        <v>41</v>
      </c>
      <c r="B1456" t="s">
        <v>64</v>
      </c>
      <c r="C1456">
        <v>2016</v>
      </c>
      <c r="D1456" s="1">
        <v>11130</v>
      </c>
      <c r="E1456" s="1">
        <v>9505</v>
      </c>
      <c r="F1456">
        <v>860</v>
      </c>
      <c r="G1456">
        <v>230</v>
      </c>
      <c r="H1456">
        <v>110</v>
      </c>
      <c r="I1456">
        <v>35</v>
      </c>
      <c r="J1456">
        <v>15</v>
      </c>
      <c r="K1456">
        <v>4</v>
      </c>
      <c r="L1456">
        <v>0</v>
      </c>
      <c r="M1456">
        <v>0</v>
      </c>
      <c r="N1456">
        <v>0</v>
      </c>
      <c r="O1456">
        <v>0</v>
      </c>
      <c r="P1456">
        <v>0</v>
      </c>
      <c r="Q1456">
        <v>80</v>
      </c>
      <c r="R1456">
        <v>0</v>
      </c>
      <c r="S1456">
        <v>0</v>
      </c>
      <c r="T1456">
        <v>295</v>
      </c>
      <c r="U1456">
        <v>0</v>
      </c>
      <c r="V1456" t="s">
        <v>23</v>
      </c>
    </row>
    <row r="1457" spans="1:22" hidden="1" x14ac:dyDescent="0.35">
      <c r="A1457" t="s">
        <v>42</v>
      </c>
      <c r="B1457" t="s">
        <v>64</v>
      </c>
      <c r="C1457">
        <v>2016</v>
      </c>
      <c r="D1457">
        <v>40</v>
      </c>
      <c r="E1457">
        <v>35</v>
      </c>
      <c r="F1457">
        <v>4</v>
      </c>
      <c r="G1457">
        <v>0</v>
      </c>
      <c r="H1457">
        <v>0</v>
      </c>
      <c r="I1457">
        <v>0</v>
      </c>
      <c r="J1457">
        <v>0</v>
      </c>
      <c r="K1457">
        <v>0</v>
      </c>
      <c r="L1457">
        <v>0</v>
      </c>
      <c r="M1457">
        <v>0</v>
      </c>
      <c r="N1457">
        <v>0</v>
      </c>
      <c r="O1457">
        <v>0</v>
      </c>
      <c r="P1457">
        <v>0</v>
      </c>
      <c r="Q1457">
        <v>0</v>
      </c>
      <c r="R1457">
        <v>0</v>
      </c>
      <c r="S1457">
        <v>0</v>
      </c>
      <c r="T1457">
        <v>0</v>
      </c>
      <c r="U1457">
        <v>0</v>
      </c>
      <c r="V1457" t="s">
        <v>23</v>
      </c>
    </row>
    <row r="1458" spans="1:22" hidden="1" x14ac:dyDescent="0.35">
      <c r="A1458" t="s">
        <v>43</v>
      </c>
      <c r="B1458" t="s">
        <v>64</v>
      </c>
      <c r="C1458">
        <v>2016</v>
      </c>
      <c r="D1458">
        <v>20</v>
      </c>
      <c r="E1458">
        <v>20</v>
      </c>
      <c r="F1458">
        <v>0</v>
      </c>
      <c r="G1458">
        <v>0</v>
      </c>
      <c r="H1458">
        <v>0</v>
      </c>
      <c r="I1458">
        <v>0</v>
      </c>
      <c r="J1458">
        <v>0</v>
      </c>
      <c r="K1458">
        <v>0</v>
      </c>
      <c r="L1458">
        <v>0</v>
      </c>
      <c r="M1458">
        <v>0</v>
      </c>
      <c r="N1458">
        <v>0</v>
      </c>
      <c r="O1458">
        <v>0</v>
      </c>
      <c r="P1458">
        <v>0</v>
      </c>
      <c r="Q1458">
        <v>0</v>
      </c>
      <c r="R1458">
        <v>0</v>
      </c>
      <c r="S1458">
        <v>0</v>
      </c>
      <c r="T1458">
        <v>0</v>
      </c>
      <c r="U1458">
        <v>0</v>
      </c>
      <c r="V1458" t="s">
        <v>23</v>
      </c>
    </row>
    <row r="1459" spans="1:22" hidden="1" x14ac:dyDescent="0.35">
      <c r="A1459" t="s">
        <v>45</v>
      </c>
      <c r="B1459" t="s">
        <v>64</v>
      </c>
      <c r="C1459">
        <v>2016</v>
      </c>
      <c r="D1459">
        <v>70</v>
      </c>
      <c r="E1459">
        <v>55</v>
      </c>
      <c r="F1459">
        <v>10</v>
      </c>
      <c r="G1459">
        <v>0</v>
      </c>
      <c r="H1459">
        <v>0</v>
      </c>
      <c r="I1459">
        <v>0</v>
      </c>
      <c r="J1459">
        <v>0</v>
      </c>
      <c r="K1459">
        <v>0</v>
      </c>
      <c r="L1459">
        <v>0</v>
      </c>
      <c r="M1459">
        <v>0</v>
      </c>
      <c r="N1459">
        <v>0</v>
      </c>
      <c r="O1459">
        <v>0</v>
      </c>
      <c r="P1459">
        <v>0</v>
      </c>
      <c r="Q1459">
        <v>0</v>
      </c>
      <c r="R1459">
        <v>0</v>
      </c>
      <c r="S1459">
        <v>0</v>
      </c>
      <c r="T1459">
        <v>0</v>
      </c>
      <c r="U1459">
        <v>0</v>
      </c>
      <c r="V1459" t="s">
        <v>23</v>
      </c>
    </row>
    <row r="1460" spans="1:22" hidden="1" x14ac:dyDescent="0.35">
      <c r="A1460" t="s">
        <v>46</v>
      </c>
      <c r="B1460" t="s">
        <v>64</v>
      </c>
      <c r="C1460">
        <v>2016</v>
      </c>
      <c r="D1460">
        <v>55</v>
      </c>
      <c r="E1460">
        <v>40</v>
      </c>
      <c r="F1460">
        <v>15</v>
      </c>
      <c r="G1460">
        <v>0</v>
      </c>
      <c r="H1460">
        <v>0</v>
      </c>
      <c r="I1460">
        <v>0</v>
      </c>
      <c r="J1460">
        <v>0</v>
      </c>
      <c r="K1460">
        <v>0</v>
      </c>
      <c r="L1460">
        <v>0</v>
      </c>
      <c r="M1460">
        <v>0</v>
      </c>
      <c r="N1460">
        <v>0</v>
      </c>
      <c r="O1460">
        <v>0</v>
      </c>
      <c r="P1460">
        <v>0</v>
      </c>
      <c r="Q1460">
        <v>0</v>
      </c>
      <c r="R1460">
        <v>0</v>
      </c>
      <c r="S1460">
        <v>0</v>
      </c>
      <c r="T1460">
        <v>0</v>
      </c>
      <c r="U1460">
        <v>0</v>
      </c>
      <c r="V1460" t="s">
        <v>23</v>
      </c>
    </row>
    <row r="1461" spans="1:22" hidden="1" x14ac:dyDescent="0.35">
      <c r="A1461" t="s">
        <v>47</v>
      </c>
      <c r="B1461" t="s">
        <v>64</v>
      </c>
      <c r="C1461">
        <v>2016</v>
      </c>
      <c r="D1461">
        <v>35</v>
      </c>
      <c r="E1461">
        <v>15</v>
      </c>
      <c r="F1461">
        <v>0</v>
      </c>
      <c r="G1461">
        <v>0</v>
      </c>
      <c r="H1461">
        <v>20</v>
      </c>
      <c r="I1461">
        <v>0</v>
      </c>
      <c r="J1461">
        <v>0</v>
      </c>
      <c r="K1461">
        <v>0</v>
      </c>
      <c r="L1461">
        <v>0</v>
      </c>
      <c r="M1461">
        <v>0</v>
      </c>
      <c r="N1461">
        <v>0</v>
      </c>
      <c r="O1461">
        <v>0</v>
      </c>
      <c r="P1461">
        <v>0</v>
      </c>
      <c r="Q1461">
        <v>0</v>
      </c>
      <c r="R1461">
        <v>0</v>
      </c>
      <c r="S1461">
        <v>0</v>
      </c>
      <c r="T1461">
        <v>0</v>
      </c>
      <c r="U1461">
        <v>0</v>
      </c>
      <c r="V1461" t="s">
        <v>23</v>
      </c>
    </row>
    <row r="1462" spans="1:22" hidden="1" x14ac:dyDescent="0.35">
      <c r="A1462" t="s">
        <v>48</v>
      </c>
      <c r="B1462" t="s">
        <v>64</v>
      </c>
      <c r="C1462">
        <v>2016</v>
      </c>
      <c r="D1462">
        <v>725</v>
      </c>
      <c r="E1462">
        <v>615</v>
      </c>
      <c r="F1462">
        <v>70</v>
      </c>
      <c r="G1462">
        <v>30</v>
      </c>
      <c r="H1462">
        <v>0</v>
      </c>
      <c r="I1462">
        <v>0</v>
      </c>
      <c r="J1462">
        <v>0</v>
      </c>
      <c r="K1462">
        <v>0</v>
      </c>
      <c r="L1462">
        <v>0</v>
      </c>
      <c r="M1462">
        <v>0</v>
      </c>
      <c r="N1462">
        <v>0</v>
      </c>
      <c r="O1462">
        <v>0</v>
      </c>
      <c r="P1462">
        <v>0</v>
      </c>
      <c r="Q1462">
        <v>0</v>
      </c>
      <c r="R1462">
        <v>0</v>
      </c>
      <c r="S1462">
        <v>0</v>
      </c>
      <c r="T1462">
        <v>10</v>
      </c>
      <c r="U1462">
        <v>0</v>
      </c>
      <c r="V1462" t="s">
        <v>23</v>
      </c>
    </row>
    <row r="1463" spans="1:22" hidden="1" x14ac:dyDescent="0.35">
      <c r="A1463" t="s">
        <v>50</v>
      </c>
      <c r="B1463" t="s">
        <v>64</v>
      </c>
      <c r="C1463">
        <v>2016</v>
      </c>
      <c r="D1463">
        <v>50</v>
      </c>
      <c r="E1463">
        <v>50</v>
      </c>
      <c r="F1463">
        <v>0</v>
      </c>
      <c r="G1463">
        <v>0</v>
      </c>
      <c r="H1463">
        <v>0</v>
      </c>
      <c r="I1463">
        <v>0</v>
      </c>
      <c r="J1463">
        <v>0</v>
      </c>
      <c r="K1463">
        <v>0</v>
      </c>
      <c r="L1463">
        <v>0</v>
      </c>
      <c r="M1463">
        <v>0</v>
      </c>
      <c r="N1463">
        <v>0</v>
      </c>
      <c r="O1463">
        <v>0</v>
      </c>
      <c r="P1463">
        <v>0</v>
      </c>
      <c r="Q1463">
        <v>0</v>
      </c>
      <c r="R1463">
        <v>0</v>
      </c>
      <c r="S1463">
        <v>0</v>
      </c>
      <c r="T1463">
        <v>0</v>
      </c>
      <c r="U1463">
        <v>0</v>
      </c>
      <c r="V1463" t="s">
        <v>23</v>
      </c>
    </row>
    <row r="1464" spans="1:22" hidden="1" x14ac:dyDescent="0.35">
      <c r="A1464" t="s">
        <v>51</v>
      </c>
      <c r="B1464" t="s">
        <v>64</v>
      </c>
      <c r="C1464">
        <v>2016</v>
      </c>
      <c r="D1464">
        <v>15</v>
      </c>
      <c r="E1464">
        <v>15</v>
      </c>
      <c r="F1464">
        <v>0</v>
      </c>
      <c r="G1464">
        <v>0</v>
      </c>
      <c r="H1464">
        <v>0</v>
      </c>
      <c r="I1464">
        <v>0</v>
      </c>
      <c r="J1464">
        <v>0</v>
      </c>
      <c r="K1464">
        <v>0</v>
      </c>
      <c r="L1464">
        <v>0</v>
      </c>
      <c r="M1464">
        <v>0</v>
      </c>
      <c r="N1464">
        <v>0</v>
      </c>
      <c r="O1464">
        <v>0</v>
      </c>
      <c r="P1464">
        <v>0</v>
      </c>
      <c r="Q1464">
        <v>0</v>
      </c>
      <c r="R1464">
        <v>0</v>
      </c>
      <c r="S1464">
        <v>0</v>
      </c>
      <c r="T1464">
        <v>0</v>
      </c>
      <c r="U1464">
        <v>0</v>
      </c>
      <c r="V1464" t="s">
        <v>23</v>
      </c>
    </row>
    <row r="1465" spans="1:22" hidden="1" x14ac:dyDescent="0.35">
      <c r="A1465" t="s">
        <v>52</v>
      </c>
      <c r="B1465" t="s">
        <v>64</v>
      </c>
      <c r="C1465">
        <v>2016</v>
      </c>
      <c r="D1465">
        <v>80</v>
      </c>
      <c r="E1465">
        <v>80</v>
      </c>
      <c r="F1465">
        <v>0</v>
      </c>
      <c r="G1465">
        <v>0</v>
      </c>
      <c r="H1465">
        <v>0</v>
      </c>
      <c r="I1465">
        <v>0</v>
      </c>
      <c r="J1465">
        <v>0</v>
      </c>
      <c r="K1465">
        <v>0</v>
      </c>
      <c r="L1465">
        <v>0</v>
      </c>
      <c r="M1465">
        <v>0</v>
      </c>
      <c r="N1465">
        <v>0</v>
      </c>
      <c r="O1465">
        <v>0</v>
      </c>
      <c r="P1465">
        <v>0</v>
      </c>
      <c r="Q1465">
        <v>0</v>
      </c>
      <c r="R1465">
        <v>0</v>
      </c>
      <c r="S1465">
        <v>0</v>
      </c>
      <c r="T1465">
        <v>0</v>
      </c>
      <c r="U1465">
        <v>0</v>
      </c>
      <c r="V1465" t="s">
        <v>23</v>
      </c>
    </row>
    <row r="1466" spans="1:22" hidden="1" x14ac:dyDescent="0.35">
      <c r="A1466" t="s">
        <v>53</v>
      </c>
      <c r="B1466" t="s">
        <v>64</v>
      </c>
      <c r="C1466">
        <v>2016</v>
      </c>
      <c r="D1466" s="1">
        <v>11825</v>
      </c>
      <c r="E1466" s="1">
        <v>10075</v>
      </c>
      <c r="F1466" s="1">
        <v>1100</v>
      </c>
      <c r="G1466">
        <v>285</v>
      </c>
      <c r="H1466">
        <v>75</v>
      </c>
      <c r="I1466">
        <v>95</v>
      </c>
      <c r="J1466">
        <v>20</v>
      </c>
      <c r="K1466">
        <v>0</v>
      </c>
      <c r="L1466">
        <v>0</v>
      </c>
      <c r="M1466">
        <v>0</v>
      </c>
      <c r="N1466">
        <v>35</v>
      </c>
      <c r="O1466">
        <v>0</v>
      </c>
      <c r="P1466">
        <v>10</v>
      </c>
      <c r="Q1466">
        <v>50</v>
      </c>
      <c r="R1466">
        <v>0</v>
      </c>
      <c r="S1466">
        <v>30</v>
      </c>
      <c r="T1466">
        <v>50</v>
      </c>
      <c r="U1466">
        <v>0</v>
      </c>
      <c r="V1466" t="s">
        <v>23</v>
      </c>
    </row>
    <row r="1467" spans="1:22" hidden="1" x14ac:dyDescent="0.35">
      <c r="A1467" t="s">
        <v>56</v>
      </c>
      <c r="B1467" t="s">
        <v>64</v>
      </c>
      <c r="C1467">
        <v>2016</v>
      </c>
      <c r="D1467">
        <v>4</v>
      </c>
      <c r="E1467">
        <v>4</v>
      </c>
      <c r="F1467">
        <v>0</v>
      </c>
      <c r="G1467">
        <v>0</v>
      </c>
      <c r="H1467">
        <v>0</v>
      </c>
      <c r="I1467">
        <v>0</v>
      </c>
      <c r="J1467">
        <v>0</v>
      </c>
      <c r="K1467">
        <v>0</v>
      </c>
      <c r="L1467">
        <v>0</v>
      </c>
      <c r="M1467">
        <v>0</v>
      </c>
      <c r="N1467">
        <v>0</v>
      </c>
      <c r="O1467">
        <v>0</v>
      </c>
      <c r="P1467">
        <v>0</v>
      </c>
      <c r="Q1467">
        <v>0</v>
      </c>
      <c r="R1467">
        <v>0</v>
      </c>
      <c r="S1467">
        <v>0</v>
      </c>
      <c r="T1467">
        <v>0</v>
      </c>
      <c r="U1467">
        <v>0</v>
      </c>
      <c r="V1467" t="s">
        <v>23</v>
      </c>
    </row>
    <row r="1468" spans="1:22" hidden="1" x14ac:dyDescent="0.35">
      <c r="A1468" t="s">
        <v>57</v>
      </c>
      <c r="B1468" t="s">
        <v>64</v>
      </c>
      <c r="C1468">
        <v>2016</v>
      </c>
      <c r="D1468">
        <v>345</v>
      </c>
      <c r="E1468">
        <v>295</v>
      </c>
      <c r="F1468">
        <v>50</v>
      </c>
      <c r="G1468">
        <v>0</v>
      </c>
      <c r="H1468">
        <v>0</v>
      </c>
      <c r="I1468">
        <v>0</v>
      </c>
      <c r="J1468">
        <v>0</v>
      </c>
      <c r="K1468">
        <v>0</v>
      </c>
      <c r="L1468">
        <v>0</v>
      </c>
      <c r="M1468">
        <v>0</v>
      </c>
      <c r="N1468">
        <v>0</v>
      </c>
      <c r="O1468">
        <v>0</v>
      </c>
      <c r="P1468">
        <v>0</v>
      </c>
      <c r="Q1468">
        <v>0</v>
      </c>
      <c r="R1468">
        <v>0</v>
      </c>
      <c r="S1468">
        <v>0</v>
      </c>
      <c r="T1468">
        <v>0</v>
      </c>
      <c r="U1468">
        <v>0</v>
      </c>
      <c r="V1468" t="s">
        <v>23</v>
      </c>
    </row>
    <row r="1469" spans="1:22" hidden="1" x14ac:dyDescent="0.35">
      <c r="A1469" t="s">
        <v>58</v>
      </c>
      <c r="B1469" t="s">
        <v>64</v>
      </c>
      <c r="C1469">
        <v>2016</v>
      </c>
      <c r="D1469">
        <v>50</v>
      </c>
      <c r="E1469">
        <v>45</v>
      </c>
      <c r="F1469">
        <v>0</v>
      </c>
      <c r="G1469">
        <v>0</v>
      </c>
      <c r="H1469">
        <v>0</v>
      </c>
      <c r="I1469">
        <v>10</v>
      </c>
      <c r="J1469">
        <v>0</v>
      </c>
      <c r="K1469">
        <v>0</v>
      </c>
      <c r="L1469">
        <v>0</v>
      </c>
      <c r="M1469">
        <v>0</v>
      </c>
      <c r="N1469">
        <v>0</v>
      </c>
      <c r="O1469">
        <v>0</v>
      </c>
      <c r="P1469">
        <v>0</v>
      </c>
      <c r="Q1469">
        <v>0</v>
      </c>
      <c r="R1469">
        <v>0</v>
      </c>
      <c r="S1469">
        <v>0</v>
      </c>
      <c r="T1469">
        <v>0</v>
      </c>
      <c r="U1469">
        <v>0</v>
      </c>
      <c r="V1469" t="s">
        <v>23</v>
      </c>
    </row>
    <row r="1470" spans="1:22" hidden="1" x14ac:dyDescent="0.35">
      <c r="A1470" t="s">
        <v>59</v>
      </c>
      <c r="B1470" t="s">
        <v>64</v>
      </c>
      <c r="C1470">
        <v>2016</v>
      </c>
      <c r="D1470">
        <v>10</v>
      </c>
      <c r="E1470">
        <v>0</v>
      </c>
      <c r="F1470">
        <v>10</v>
      </c>
      <c r="G1470">
        <v>0</v>
      </c>
      <c r="H1470">
        <v>0</v>
      </c>
      <c r="I1470">
        <v>0</v>
      </c>
      <c r="J1470">
        <v>0</v>
      </c>
      <c r="K1470">
        <v>0</v>
      </c>
      <c r="L1470">
        <v>0</v>
      </c>
      <c r="M1470">
        <v>0</v>
      </c>
      <c r="N1470">
        <v>0</v>
      </c>
      <c r="O1470">
        <v>0</v>
      </c>
      <c r="P1470">
        <v>0</v>
      </c>
      <c r="Q1470">
        <v>0</v>
      </c>
      <c r="R1470">
        <v>0</v>
      </c>
      <c r="S1470">
        <v>0</v>
      </c>
      <c r="T1470">
        <v>0</v>
      </c>
      <c r="U1470">
        <v>0</v>
      </c>
      <c r="V1470" t="s">
        <v>23</v>
      </c>
    </row>
    <row r="1471" spans="1:22" hidden="1" x14ac:dyDescent="0.35">
      <c r="A1471" t="s">
        <v>62</v>
      </c>
      <c r="B1471" t="s">
        <v>64</v>
      </c>
      <c r="C1471">
        <v>2016</v>
      </c>
      <c r="D1471">
        <v>60</v>
      </c>
      <c r="E1471">
        <v>60</v>
      </c>
      <c r="F1471">
        <v>0</v>
      </c>
      <c r="G1471">
        <v>0</v>
      </c>
      <c r="H1471">
        <v>0</v>
      </c>
      <c r="I1471">
        <v>0</v>
      </c>
      <c r="J1471">
        <v>0</v>
      </c>
      <c r="K1471">
        <v>0</v>
      </c>
      <c r="L1471">
        <v>0</v>
      </c>
      <c r="M1471">
        <v>0</v>
      </c>
      <c r="N1471">
        <v>0</v>
      </c>
      <c r="O1471">
        <v>0</v>
      </c>
      <c r="P1471">
        <v>0</v>
      </c>
      <c r="Q1471">
        <v>0</v>
      </c>
      <c r="R1471">
        <v>0</v>
      </c>
      <c r="S1471">
        <v>0</v>
      </c>
      <c r="T1471">
        <v>0</v>
      </c>
      <c r="U1471">
        <v>0</v>
      </c>
      <c r="V1471" t="s">
        <v>23</v>
      </c>
    </row>
    <row r="1472" spans="1:22" hidden="1" x14ac:dyDescent="0.35">
      <c r="A1472" t="s">
        <v>63</v>
      </c>
      <c r="B1472" t="s">
        <v>64</v>
      </c>
      <c r="C1472">
        <v>2016</v>
      </c>
      <c r="D1472">
        <v>15</v>
      </c>
      <c r="E1472">
        <v>15</v>
      </c>
      <c r="F1472">
        <v>0</v>
      </c>
      <c r="G1472">
        <v>0</v>
      </c>
      <c r="H1472">
        <v>0</v>
      </c>
      <c r="I1472">
        <v>0</v>
      </c>
      <c r="J1472">
        <v>0</v>
      </c>
      <c r="K1472">
        <v>0</v>
      </c>
      <c r="L1472">
        <v>0</v>
      </c>
      <c r="M1472">
        <v>0</v>
      </c>
      <c r="N1472">
        <v>0</v>
      </c>
      <c r="O1472">
        <v>0</v>
      </c>
      <c r="P1472">
        <v>0</v>
      </c>
      <c r="Q1472">
        <v>0</v>
      </c>
      <c r="R1472">
        <v>0</v>
      </c>
      <c r="S1472">
        <v>0</v>
      </c>
      <c r="T1472">
        <v>0</v>
      </c>
      <c r="U1472">
        <v>0</v>
      </c>
      <c r="V1472" t="s">
        <v>23</v>
      </c>
    </row>
    <row r="1473" spans="1:22" hidden="1" x14ac:dyDescent="0.35">
      <c r="A1473" t="s">
        <v>64</v>
      </c>
      <c r="B1473" t="s">
        <v>64</v>
      </c>
      <c r="C1473">
        <v>2016</v>
      </c>
      <c r="D1473" s="1">
        <v>157605</v>
      </c>
      <c r="E1473" s="1">
        <v>126480</v>
      </c>
      <c r="F1473" s="1">
        <v>10905</v>
      </c>
      <c r="G1473" s="1">
        <v>2200</v>
      </c>
      <c r="H1473">
        <v>845</v>
      </c>
      <c r="I1473">
        <v>595</v>
      </c>
      <c r="J1473">
        <v>110</v>
      </c>
      <c r="K1473" s="1">
        <v>1410</v>
      </c>
      <c r="L1473">
        <v>0</v>
      </c>
      <c r="M1473">
        <v>30</v>
      </c>
      <c r="N1473">
        <v>10</v>
      </c>
      <c r="O1473">
        <v>15</v>
      </c>
      <c r="P1473" s="1">
        <v>1015</v>
      </c>
      <c r="Q1473" s="1">
        <v>3370</v>
      </c>
      <c r="R1473">
        <v>130</v>
      </c>
      <c r="S1473">
        <v>450</v>
      </c>
      <c r="T1473" s="1">
        <v>1110</v>
      </c>
      <c r="U1473" s="1">
        <v>8930</v>
      </c>
      <c r="V1473" t="s">
        <v>23</v>
      </c>
    </row>
    <row r="1474" spans="1:22" hidden="1" x14ac:dyDescent="0.35">
      <c r="A1474" t="s">
        <v>65</v>
      </c>
      <c r="B1474" t="s">
        <v>64</v>
      </c>
      <c r="C1474">
        <v>2016</v>
      </c>
      <c r="D1474">
        <v>10</v>
      </c>
      <c r="E1474">
        <v>10</v>
      </c>
      <c r="F1474">
        <v>0</v>
      </c>
      <c r="G1474">
        <v>0</v>
      </c>
      <c r="H1474">
        <v>0</v>
      </c>
      <c r="I1474">
        <v>0</v>
      </c>
      <c r="J1474">
        <v>0</v>
      </c>
      <c r="K1474">
        <v>0</v>
      </c>
      <c r="L1474">
        <v>0</v>
      </c>
      <c r="M1474">
        <v>0</v>
      </c>
      <c r="N1474">
        <v>0</v>
      </c>
      <c r="O1474">
        <v>0</v>
      </c>
      <c r="P1474">
        <v>0</v>
      </c>
      <c r="Q1474">
        <v>0</v>
      </c>
      <c r="R1474">
        <v>0</v>
      </c>
      <c r="S1474">
        <v>0</v>
      </c>
      <c r="T1474">
        <v>0</v>
      </c>
      <c r="U1474">
        <v>0</v>
      </c>
      <c r="V1474" t="s">
        <v>23</v>
      </c>
    </row>
    <row r="1475" spans="1:22" hidden="1" x14ac:dyDescent="0.35">
      <c r="A1475" t="s">
        <v>68</v>
      </c>
      <c r="B1475" t="s">
        <v>64</v>
      </c>
      <c r="C1475">
        <v>2016</v>
      </c>
      <c r="D1475">
        <v>45</v>
      </c>
      <c r="E1475">
        <v>20</v>
      </c>
      <c r="F1475">
        <v>10</v>
      </c>
      <c r="G1475">
        <v>0</v>
      </c>
      <c r="H1475">
        <v>15</v>
      </c>
      <c r="I1475">
        <v>0</v>
      </c>
      <c r="J1475">
        <v>0</v>
      </c>
      <c r="K1475">
        <v>0</v>
      </c>
      <c r="L1475">
        <v>0</v>
      </c>
      <c r="M1475">
        <v>0</v>
      </c>
      <c r="N1475">
        <v>0</v>
      </c>
      <c r="O1475">
        <v>0</v>
      </c>
      <c r="P1475">
        <v>0</v>
      </c>
      <c r="Q1475">
        <v>0</v>
      </c>
      <c r="R1475">
        <v>0</v>
      </c>
      <c r="S1475">
        <v>0</v>
      </c>
      <c r="T1475">
        <v>0</v>
      </c>
      <c r="U1475">
        <v>0</v>
      </c>
      <c r="V1475" t="s">
        <v>23</v>
      </c>
    </row>
    <row r="1476" spans="1:22" hidden="1" x14ac:dyDescent="0.35">
      <c r="A1476" t="s">
        <v>69</v>
      </c>
      <c r="B1476" t="s">
        <v>64</v>
      </c>
      <c r="C1476">
        <v>2016</v>
      </c>
      <c r="D1476">
        <v>575</v>
      </c>
      <c r="E1476">
        <v>550</v>
      </c>
      <c r="F1476">
        <v>20</v>
      </c>
      <c r="G1476">
        <v>0</v>
      </c>
      <c r="H1476">
        <v>0</v>
      </c>
      <c r="I1476">
        <v>0</v>
      </c>
      <c r="J1476">
        <v>0</v>
      </c>
      <c r="K1476">
        <v>0</v>
      </c>
      <c r="L1476">
        <v>0</v>
      </c>
      <c r="M1476">
        <v>0</v>
      </c>
      <c r="N1476">
        <v>0</v>
      </c>
      <c r="O1476">
        <v>0</v>
      </c>
      <c r="P1476">
        <v>0</v>
      </c>
      <c r="Q1476">
        <v>0</v>
      </c>
      <c r="R1476">
        <v>0</v>
      </c>
      <c r="S1476">
        <v>4</v>
      </c>
      <c r="T1476">
        <v>0</v>
      </c>
      <c r="U1476">
        <v>0</v>
      </c>
      <c r="V1476" t="s">
        <v>23</v>
      </c>
    </row>
    <row r="1477" spans="1:22" hidden="1" x14ac:dyDescent="0.35">
      <c r="A1477" t="s">
        <v>70</v>
      </c>
      <c r="B1477" t="s">
        <v>64</v>
      </c>
      <c r="C1477">
        <v>2016</v>
      </c>
      <c r="D1477">
        <v>25</v>
      </c>
      <c r="E1477">
        <v>15</v>
      </c>
      <c r="F1477">
        <v>10</v>
      </c>
      <c r="G1477">
        <v>0</v>
      </c>
      <c r="H1477">
        <v>0</v>
      </c>
      <c r="I1477">
        <v>0</v>
      </c>
      <c r="J1477">
        <v>0</v>
      </c>
      <c r="K1477">
        <v>0</v>
      </c>
      <c r="L1477">
        <v>0</v>
      </c>
      <c r="M1477">
        <v>0</v>
      </c>
      <c r="N1477">
        <v>0</v>
      </c>
      <c r="O1477">
        <v>0</v>
      </c>
      <c r="P1477">
        <v>0</v>
      </c>
      <c r="Q1477">
        <v>0</v>
      </c>
      <c r="R1477">
        <v>0</v>
      </c>
      <c r="S1477">
        <v>0</v>
      </c>
      <c r="T1477">
        <v>0</v>
      </c>
      <c r="U1477">
        <v>0</v>
      </c>
      <c r="V1477" t="s">
        <v>23</v>
      </c>
    </row>
    <row r="1478" spans="1:22" hidden="1" x14ac:dyDescent="0.35">
      <c r="A1478" t="s">
        <v>71</v>
      </c>
      <c r="B1478" t="s">
        <v>64</v>
      </c>
      <c r="C1478">
        <v>2016</v>
      </c>
      <c r="D1478">
        <v>55</v>
      </c>
      <c r="E1478">
        <v>35</v>
      </c>
      <c r="F1478">
        <v>15</v>
      </c>
      <c r="G1478">
        <v>0</v>
      </c>
      <c r="H1478">
        <v>0</v>
      </c>
      <c r="I1478">
        <v>0</v>
      </c>
      <c r="J1478">
        <v>0</v>
      </c>
      <c r="K1478">
        <v>4</v>
      </c>
      <c r="L1478">
        <v>0</v>
      </c>
      <c r="M1478">
        <v>0</v>
      </c>
      <c r="N1478">
        <v>0</v>
      </c>
      <c r="O1478">
        <v>0</v>
      </c>
      <c r="P1478">
        <v>0</v>
      </c>
      <c r="Q1478">
        <v>0</v>
      </c>
      <c r="R1478">
        <v>0</v>
      </c>
      <c r="S1478">
        <v>0</v>
      </c>
      <c r="T1478">
        <v>0</v>
      </c>
      <c r="U1478">
        <v>0</v>
      </c>
      <c r="V1478" t="s">
        <v>23</v>
      </c>
    </row>
    <row r="1479" spans="1:22" hidden="1" x14ac:dyDescent="0.35">
      <c r="A1479" t="s">
        <v>22</v>
      </c>
      <c r="B1479" t="s">
        <v>65</v>
      </c>
      <c r="C1479">
        <v>2016</v>
      </c>
      <c r="D1479">
        <v>4</v>
      </c>
      <c r="E1479">
        <v>0</v>
      </c>
      <c r="F1479">
        <v>0</v>
      </c>
      <c r="G1479">
        <v>0</v>
      </c>
      <c r="H1479">
        <v>0</v>
      </c>
      <c r="I1479">
        <v>0</v>
      </c>
      <c r="J1479">
        <v>0</v>
      </c>
      <c r="K1479">
        <v>0</v>
      </c>
      <c r="L1479">
        <v>0</v>
      </c>
      <c r="M1479">
        <v>0</v>
      </c>
      <c r="N1479">
        <v>0</v>
      </c>
      <c r="O1479">
        <v>0</v>
      </c>
      <c r="P1479">
        <v>4</v>
      </c>
      <c r="Q1479">
        <v>0</v>
      </c>
      <c r="R1479">
        <v>0</v>
      </c>
      <c r="S1479">
        <v>0</v>
      </c>
      <c r="T1479">
        <v>0</v>
      </c>
      <c r="U1479">
        <v>0</v>
      </c>
      <c r="V1479" t="s">
        <v>23</v>
      </c>
    </row>
    <row r="1480" spans="1:22" hidden="1" x14ac:dyDescent="0.35">
      <c r="A1480" t="s">
        <v>25</v>
      </c>
      <c r="B1480" t="s">
        <v>65</v>
      </c>
      <c r="C1480">
        <v>2016</v>
      </c>
      <c r="D1480" s="1">
        <v>1385</v>
      </c>
      <c r="E1480" s="1">
        <v>1270</v>
      </c>
      <c r="F1480">
        <v>25</v>
      </c>
      <c r="G1480">
        <v>20</v>
      </c>
      <c r="H1480">
        <v>15</v>
      </c>
      <c r="I1480">
        <v>0</v>
      </c>
      <c r="J1480">
        <v>0</v>
      </c>
      <c r="K1480">
        <v>0</v>
      </c>
      <c r="L1480">
        <v>0</v>
      </c>
      <c r="M1480">
        <v>0</v>
      </c>
      <c r="N1480">
        <v>0</v>
      </c>
      <c r="O1480">
        <v>0</v>
      </c>
      <c r="P1480">
        <v>15</v>
      </c>
      <c r="Q1480">
        <v>0</v>
      </c>
      <c r="R1480">
        <v>0</v>
      </c>
      <c r="S1480">
        <v>0</v>
      </c>
      <c r="T1480">
        <v>50</v>
      </c>
      <c r="U1480">
        <v>0</v>
      </c>
      <c r="V1480" t="s">
        <v>23</v>
      </c>
    </row>
    <row r="1481" spans="1:22" hidden="1" x14ac:dyDescent="0.35">
      <c r="A1481" t="s">
        <v>27</v>
      </c>
      <c r="B1481" t="s">
        <v>65</v>
      </c>
      <c r="C1481">
        <v>2016</v>
      </c>
      <c r="D1481">
        <v>310</v>
      </c>
      <c r="E1481">
        <v>240</v>
      </c>
      <c r="F1481">
        <v>40</v>
      </c>
      <c r="G1481">
        <v>30</v>
      </c>
      <c r="H1481">
        <v>0</v>
      </c>
      <c r="I1481">
        <v>0</v>
      </c>
      <c r="J1481">
        <v>0</v>
      </c>
      <c r="K1481">
        <v>0</v>
      </c>
      <c r="L1481">
        <v>0</v>
      </c>
      <c r="M1481">
        <v>0</v>
      </c>
      <c r="N1481">
        <v>0</v>
      </c>
      <c r="O1481">
        <v>0</v>
      </c>
      <c r="P1481">
        <v>0</v>
      </c>
      <c r="Q1481">
        <v>0</v>
      </c>
      <c r="R1481">
        <v>0</v>
      </c>
      <c r="S1481">
        <v>0</v>
      </c>
      <c r="T1481">
        <v>0</v>
      </c>
      <c r="U1481">
        <v>0</v>
      </c>
      <c r="V1481" t="s">
        <v>23</v>
      </c>
    </row>
    <row r="1482" spans="1:22" hidden="1" x14ac:dyDescent="0.35">
      <c r="A1482" t="s">
        <v>28</v>
      </c>
      <c r="B1482" t="s">
        <v>65</v>
      </c>
      <c r="C1482">
        <v>2016</v>
      </c>
      <c r="D1482">
        <v>20</v>
      </c>
      <c r="E1482">
        <v>20</v>
      </c>
      <c r="F1482">
        <v>0</v>
      </c>
      <c r="G1482">
        <v>0</v>
      </c>
      <c r="H1482">
        <v>0</v>
      </c>
      <c r="I1482">
        <v>0</v>
      </c>
      <c r="J1482">
        <v>0</v>
      </c>
      <c r="K1482">
        <v>0</v>
      </c>
      <c r="L1482">
        <v>0</v>
      </c>
      <c r="M1482">
        <v>0</v>
      </c>
      <c r="N1482">
        <v>0</v>
      </c>
      <c r="O1482">
        <v>0</v>
      </c>
      <c r="P1482">
        <v>0</v>
      </c>
      <c r="Q1482">
        <v>0</v>
      </c>
      <c r="R1482">
        <v>0</v>
      </c>
      <c r="S1482">
        <v>0</v>
      </c>
      <c r="T1482">
        <v>0</v>
      </c>
      <c r="U1482">
        <v>0</v>
      </c>
      <c r="V1482" t="s">
        <v>23</v>
      </c>
    </row>
    <row r="1483" spans="1:22" hidden="1" x14ac:dyDescent="0.35">
      <c r="A1483" t="s">
        <v>29</v>
      </c>
      <c r="B1483" t="s">
        <v>65</v>
      </c>
      <c r="C1483">
        <v>2016</v>
      </c>
      <c r="D1483">
        <v>55</v>
      </c>
      <c r="E1483">
        <v>55</v>
      </c>
      <c r="F1483">
        <v>0</v>
      </c>
      <c r="G1483">
        <v>0</v>
      </c>
      <c r="H1483">
        <v>0</v>
      </c>
      <c r="I1483">
        <v>0</v>
      </c>
      <c r="J1483">
        <v>0</v>
      </c>
      <c r="K1483">
        <v>0</v>
      </c>
      <c r="L1483">
        <v>0</v>
      </c>
      <c r="M1483">
        <v>0</v>
      </c>
      <c r="N1483">
        <v>0</v>
      </c>
      <c r="O1483">
        <v>0</v>
      </c>
      <c r="P1483">
        <v>0</v>
      </c>
      <c r="Q1483">
        <v>0</v>
      </c>
      <c r="R1483">
        <v>0</v>
      </c>
      <c r="S1483">
        <v>0</v>
      </c>
      <c r="T1483">
        <v>0</v>
      </c>
      <c r="U1483">
        <v>0</v>
      </c>
      <c r="V1483" t="s">
        <v>23</v>
      </c>
    </row>
    <row r="1484" spans="1:22" hidden="1" x14ac:dyDescent="0.35">
      <c r="A1484" t="s">
        <v>30</v>
      </c>
      <c r="B1484" t="s">
        <v>65</v>
      </c>
      <c r="C1484">
        <v>2016</v>
      </c>
      <c r="D1484">
        <v>20</v>
      </c>
      <c r="E1484">
        <v>0</v>
      </c>
      <c r="F1484">
        <v>20</v>
      </c>
      <c r="G1484">
        <v>0</v>
      </c>
      <c r="H1484">
        <v>0</v>
      </c>
      <c r="I1484">
        <v>0</v>
      </c>
      <c r="J1484">
        <v>0</v>
      </c>
      <c r="K1484">
        <v>0</v>
      </c>
      <c r="L1484">
        <v>0</v>
      </c>
      <c r="M1484">
        <v>0</v>
      </c>
      <c r="N1484">
        <v>0</v>
      </c>
      <c r="O1484">
        <v>0</v>
      </c>
      <c r="P1484">
        <v>0</v>
      </c>
      <c r="Q1484">
        <v>0</v>
      </c>
      <c r="R1484">
        <v>0</v>
      </c>
      <c r="S1484">
        <v>0</v>
      </c>
      <c r="T1484">
        <v>0</v>
      </c>
      <c r="U1484">
        <v>0</v>
      </c>
      <c r="V1484" t="s">
        <v>23</v>
      </c>
    </row>
    <row r="1485" spans="1:22" hidden="1" x14ac:dyDescent="0.35">
      <c r="A1485" t="s">
        <v>31</v>
      </c>
      <c r="B1485" t="s">
        <v>65</v>
      </c>
      <c r="C1485">
        <v>2016</v>
      </c>
      <c r="D1485">
        <v>55</v>
      </c>
      <c r="E1485">
        <v>0</v>
      </c>
      <c r="F1485">
        <v>0</v>
      </c>
      <c r="G1485">
        <v>30</v>
      </c>
      <c r="H1485">
        <v>0</v>
      </c>
      <c r="I1485">
        <v>25</v>
      </c>
      <c r="J1485">
        <v>0</v>
      </c>
      <c r="K1485">
        <v>0</v>
      </c>
      <c r="L1485">
        <v>0</v>
      </c>
      <c r="M1485">
        <v>0</v>
      </c>
      <c r="N1485">
        <v>0</v>
      </c>
      <c r="O1485">
        <v>0</v>
      </c>
      <c r="P1485">
        <v>0</v>
      </c>
      <c r="Q1485">
        <v>0</v>
      </c>
      <c r="R1485">
        <v>0</v>
      </c>
      <c r="S1485">
        <v>0</v>
      </c>
      <c r="T1485">
        <v>0</v>
      </c>
      <c r="U1485">
        <v>0</v>
      </c>
      <c r="V1485" t="s">
        <v>23</v>
      </c>
    </row>
    <row r="1486" spans="1:22" hidden="1" x14ac:dyDescent="0.35">
      <c r="A1486" t="s">
        <v>32</v>
      </c>
      <c r="B1486" t="s">
        <v>65</v>
      </c>
      <c r="C1486">
        <v>2016</v>
      </c>
      <c r="D1486">
        <v>35</v>
      </c>
      <c r="E1486">
        <v>25</v>
      </c>
      <c r="F1486">
        <v>10</v>
      </c>
      <c r="G1486">
        <v>0</v>
      </c>
      <c r="H1486">
        <v>0</v>
      </c>
      <c r="I1486">
        <v>0</v>
      </c>
      <c r="J1486">
        <v>0</v>
      </c>
      <c r="K1486">
        <v>0</v>
      </c>
      <c r="L1486">
        <v>0</v>
      </c>
      <c r="M1486">
        <v>0</v>
      </c>
      <c r="N1486">
        <v>0</v>
      </c>
      <c r="O1486">
        <v>0</v>
      </c>
      <c r="P1486">
        <v>0</v>
      </c>
      <c r="Q1486">
        <v>0</v>
      </c>
      <c r="R1486">
        <v>0</v>
      </c>
      <c r="S1486">
        <v>0</v>
      </c>
      <c r="T1486">
        <v>0</v>
      </c>
      <c r="U1486">
        <v>0</v>
      </c>
      <c r="V1486" t="s">
        <v>23</v>
      </c>
    </row>
    <row r="1487" spans="1:22" hidden="1" x14ac:dyDescent="0.35">
      <c r="A1487" t="s">
        <v>36</v>
      </c>
      <c r="B1487" t="s">
        <v>65</v>
      </c>
      <c r="C1487">
        <v>2016</v>
      </c>
      <c r="D1487">
        <v>15</v>
      </c>
      <c r="E1487">
        <v>15</v>
      </c>
      <c r="F1487">
        <v>0</v>
      </c>
      <c r="G1487">
        <v>0</v>
      </c>
      <c r="H1487">
        <v>0</v>
      </c>
      <c r="I1487">
        <v>0</v>
      </c>
      <c r="J1487">
        <v>0</v>
      </c>
      <c r="K1487">
        <v>0</v>
      </c>
      <c r="L1487">
        <v>0</v>
      </c>
      <c r="M1487">
        <v>0</v>
      </c>
      <c r="N1487">
        <v>0</v>
      </c>
      <c r="O1487">
        <v>0</v>
      </c>
      <c r="P1487">
        <v>0</v>
      </c>
      <c r="Q1487">
        <v>0</v>
      </c>
      <c r="R1487">
        <v>0</v>
      </c>
      <c r="S1487">
        <v>0</v>
      </c>
      <c r="T1487">
        <v>0</v>
      </c>
      <c r="U1487">
        <v>0</v>
      </c>
      <c r="V1487" t="s">
        <v>23</v>
      </c>
    </row>
    <row r="1488" spans="1:22" hidden="1" x14ac:dyDescent="0.35">
      <c r="A1488" t="s">
        <v>38</v>
      </c>
      <c r="B1488" t="s">
        <v>65</v>
      </c>
      <c r="C1488">
        <v>2016</v>
      </c>
      <c r="D1488">
        <v>20</v>
      </c>
      <c r="E1488">
        <v>20</v>
      </c>
      <c r="F1488">
        <v>0</v>
      </c>
      <c r="G1488">
        <v>0</v>
      </c>
      <c r="H1488">
        <v>0</v>
      </c>
      <c r="I1488">
        <v>0</v>
      </c>
      <c r="J1488">
        <v>0</v>
      </c>
      <c r="K1488">
        <v>0</v>
      </c>
      <c r="L1488">
        <v>0</v>
      </c>
      <c r="M1488">
        <v>0</v>
      </c>
      <c r="N1488">
        <v>0</v>
      </c>
      <c r="O1488">
        <v>0</v>
      </c>
      <c r="P1488">
        <v>0</v>
      </c>
      <c r="Q1488">
        <v>0</v>
      </c>
      <c r="R1488">
        <v>0</v>
      </c>
      <c r="S1488">
        <v>0</v>
      </c>
      <c r="T1488">
        <v>0</v>
      </c>
      <c r="U1488">
        <v>0</v>
      </c>
      <c r="V1488" t="s">
        <v>23</v>
      </c>
    </row>
    <row r="1489" spans="1:22" hidden="1" x14ac:dyDescent="0.35">
      <c r="A1489" t="s">
        <v>40</v>
      </c>
      <c r="B1489" t="s">
        <v>65</v>
      </c>
      <c r="C1489">
        <v>2016</v>
      </c>
      <c r="D1489">
        <v>50</v>
      </c>
      <c r="E1489">
        <v>50</v>
      </c>
      <c r="F1489">
        <v>0</v>
      </c>
      <c r="G1489">
        <v>0</v>
      </c>
      <c r="H1489">
        <v>0</v>
      </c>
      <c r="I1489">
        <v>0</v>
      </c>
      <c r="J1489">
        <v>0</v>
      </c>
      <c r="K1489">
        <v>0</v>
      </c>
      <c r="L1489">
        <v>0</v>
      </c>
      <c r="M1489">
        <v>0</v>
      </c>
      <c r="N1489">
        <v>0</v>
      </c>
      <c r="O1489">
        <v>0</v>
      </c>
      <c r="P1489">
        <v>0</v>
      </c>
      <c r="Q1489">
        <v>0</v>
      </c>
      <c r="R1489">
        <v>0</v>
      </c>
      <c r="S1489">
        <v>0</v>
      </c>
      <c r="T1489">
        <v>0</v>
      </c>
      <c r="U1489">
        <v>0</v>
      </c>
      <c r="V1489" t="s">
        <v>23</v>
      </c>
    </row>
    <row r="1490" spans="1:22" hidden="1" x14ac:dyDescent="0.35">
      <c r="A1490" t="s">
        <v>41</v>
      </c>
      <c r="B1490" t="s">
        <v>65</v>
      </c>
      <c r="C1490">
        <v>2016</v>
      </c>
      <c r="D1490">
        <v>10</v>
      </c>
      <c r="E1490">
        <v>10</v>
      </c>
      <c r="F1490">
        <v>0</v>
      </c>
      <c r="G1490">
        <v>0</v>
      </c>
      <c r="H1490">
        <v>0</v>
      </c>
      <c r="I1490">
        <v>0</v>
      </c>
      <c r="J1490">
        <v>0</v>
      </c>
      <c r="K1490">
        <v>0</v>
      </c>
      <c r="L1490">
        <v>0</v>
      </c>
      <c r="M1490">
        <v>0</v>
      </c>
      <c r="N1490">
        <v>0</v>
      </c>
      <c r="O1490">
        <v>0</v>
      </c>
      <c r="P1490">
        <v>0</v>
      </c>
      <c r="Q1490">
        <v>0</v>
      </c>
      <c r="R1490">
        <v>0</v>
      </c>
      <c r="S1490">
        <v>0</v>
      </c>
      <c r="T1490">
        <v>0</v>
      </c>
      <c r="U1490">
        <v>0</v>
      </c>
      <c r="V1490" t="s">
        <v>23</v>
      </c>
    </row>
    <row r="1491" spans="1:22" hidden="1" x14ac:dyDescent="0.35">
      <c r="A1491" t="s">
        <v>44</v>
      </c>
      <c r="B1491" t="s">
        <v>65</v>
      </c>
      <c r="C1491">
        <v>2016</v>
      </c>
      <c r="D1491">
        <v>195</v>
      </c>
      <c r="E1491">
        <v>180</v>
      </c>
      <c r="F1491">
        <v>15</v>
      </c>
      <c r="G1491">
        <v>0</v>
      </c>
      <c r="H1491">
        <v>0</v>
      </c>
      <c r="I1491">
        <v>0</v>
      </c>
      <c r="J1491">
        <v>0</v>
      </c>
      <c r="K1491">
        <v>0</v>
      </c>
      <c r="L1491">
        <v>0</v>
      </c>
      <c r="M1491">
        <v>0</v>
      </c>
      <c r="N1491">
        <v>0</v>
      </c>
      <c r="O1491">
        <v>0</v>
      </c>
      <c r="P1491">
        <v>0</v>
      </c>
      <c r="Q1491">
        <v>0</v>
      </c>
      <c r="R1491">
        <v>0</v>
      </c>
      <c r="S1491">
        <v>0</v>
      </c>
      <c r="T1491">
        <v>0</v>
      </c>
      <c r="U1491">
        <v>0</v>
      </c>
      <c r="V1491" t="s">
        <v>23</v>
      </c>
    </row>
    <row r="1492" spans="1:22" hidden="1" x14ac:dyDescent="0.35">
      <c r="A1492" t="s">
        <v>46</v>
      </c>
      <c r="B1492" t="s">
        <v>65</v>
      </c>
      <c r="C1492">
        <v>2016</v>
      </c>
      <c r="D1492">
        <v>540</v>
      </c>
      <c r="E1492">
        <v>480</v>
      </c>
      <c r="F1492">
        <v>60</v>
      </c>
      <c r="G1492">
        <v>0</v>
      </c>
      <c r="H1492">
        <v>0</v>
      </c>
      <c r="I1492">
        <v>0</v>
      </c>
      <c r="J1492">
        <v>0</v>
      </c>
      <c r="K1492">
        <v>0</v>
      </c>
      <c r="L1492">
        <v>0</v>
      </c>
      <c r="M1492">
        <v>0</v>
      </c>
      <c r="N1492">
        <v>0</v>
      </c>
      <c r="O1492">
        <v>0</v>
      </c>
      <c r="P1492">
        <v>0</v>
      </c>
      <c r="Q1492">
        <v>0</v>
      </c>
      <c r="R1492">
        <v>0</v>
      </c>
      <c r="S1492">
        <v>0</v>
      </c>
      <c r="T1492">
        <v>0</v>
      </c>
      <c r="U1492">
        <v>0</v>
      </c>
      <c r="V1492" t="s">
        <v>23</v>
      </c>
    </row>
    <row r="1493" spans="1:22" hidden="1" x14ac:dyDescent="0.35">
      <c r="A1493" t="s">
        <v>47</v>
      </c>
      <c r="B1493" t="s">
        <v>65</v>
      </c>
      <c r="C1493">
        <v>2016</v>
      </c>
      <c r="D1493">
        <v>10</v>
      </c>
      <c r="E1493">
        <v>10</v>
      </c>
      <c r="F1493">
        <v>0</v>
      </c>
      <c r="G1493">
        <v>0</v>
      </c>
      <c r="H1493">
        <v>0</v>
      </c>
      <c r="I1493">
        <v>0</v>
      </c>
      <c r="J1493">
        <v>0</v>
      </c>
      <c r="K1493">
        <v>0</v>
      </c>
      <c r="L1493">
        <v>0</v>
      </c>
      <c r="M1493">
        <v>0</v>
      </c>
      <c r="N1493">
        <v>0</v>
      </c>
      <c r="O1493">
        <v>0</v>
      </c>
      <c r="P1493">
        <v>0</v>
      </c>
      <c r="Q1493">
        <v>0</v>
      </c>
      <c r="R1493">
        <v>0</v>
      </c>
      <c r="S1493">
        <v>0</v>
      </c>
      <c r="T1493">
        <v>0</v>
      </c>
      <c r="U1493">
        <v>0</v>
      </c>
      <c r="V1493" t="s">
        <v>23</v>
      </c>
    </row>
    <row r="1494" spans="1:22" hidden="1" x14ac:dyDescent="0.35">
      <c r="A1494" t="s">
        <v>48</v>
      </c>
      <c r="B1494" t="s">
        <v>65</v>
      </c>
      <c r="C1494">
        <v>2016</v>
      </c>
      <c r="D1494" s="1">
        <v>1130</v>
      </c>
      <c r="E1494">
        <v>990</v>
      </c>
      <c r="F1494">
        <v>80</v>
      </c>
      <c r="G1494">
        <v>10</v>
      </c>
      <c r="H1494">
        <v>0</v>
      </c>
      <c r="I1494">
        <v>35</v>
      </c>
      <c r="J1494">
        <v>0</v>
      </c>
      <c r="K1494">
        <v>10</v>
      </c>
      <c r="L1494">
        <v>0</v>
      </c>
      <c r="M1494">
        <v>0</v>
      </c>
      <c r="N1494">
        <v>0</v>
      </c>
      <c r="O1494">
        <v>0</v>
      </c>
      <c r="P1494">
        <v>0</v>
      </c>
      <c r="Q1494">
        <v>0</v>
      </c>
      <c r="R1494">
        <v>0</v>
      </c>
      <c r="S1494">
        <v>0</v>
      </c>
      <c r="T1494">
        <v>10</v>
      </c>
      <c r="U1494">
        <v>0</v>
      </c>
      <c r="V1494" t="s">
        <v>23</v>
      </c>
    </row>
    <row r="1495" spans="1:22" hidden="1" x14ac:dyDescent="0.35">
      <c r="A1495" t="s">
        <v>50</v>
      </c>
      <c r="B1495" t="s">
        <v>65</v>
      </c>
      <c r="C1495">
        <v>2016</v>
      </c>
      <c r="D1495">
        <v>10</v>
      </c>
      <c r="E1495">
        <v>10</v>
      </c>
      <c r="F1495">
        <v>0</v>
      </c>
      <c r="G1495">
        <v>0</v>
      </c>
      <c r="H1495">
        <v>0</v>
      </c>
      <c r="I1495">
        <v>0</v>
      </c>
      <c r="J1495">
        <v>0</v>
      </c>
      <c r="K1495">
        <v>0</v>
      </c>
      <c r="L1495">
        <v>0</v>
      </c>
      <c r="M1495">
        <v>0</v>
      </c>
      <c r="N1495">
        <v>0</v>
      </c>
      <c r="O1495">
        <v>0</v>
      </c>
      <c r="P1495">
        <v>0</v>
      </c>
      <c r="Q1495">
        <v>0</v>
      </c>
      <c r="R1495">
        <v>0</v>
      </c>
      <c r="S1495">
        <v>0</v>
      </c>
      <c r="T1495">
        <v>0</v>
      </c>
      <c r="U1495">
        <v>0</v>
      </c>
      <c r="V1495" t="s">
        <v>23</v>
      </c>
    </row>
    <row r="1496" spans="1:22" hidden="1" x14ac:dyDescent="0.35">
      <c r="A1496" t="s">
        <v>51</v>
      </c>
      <c r="B1496" t="s">
        <v>65</v>
      </c>
      <c r="C1496">
        <v>2016</v>
      </c>
      <c r="D1496">
        <v>15</v>
      </c>
      <c r="E1496">
        <v>10</v>
      </c>
      <c r="F1496">
        <v>0</v>
      </c>
      <c r="G1496">
        <v>0</v>
      </c>
      <c r="H1496">
        <v>0</v>
      </c>
      <c r="I1496">
        <v>0</v>
      </c>
      <c r="J1496">
        <v>0</v>
      </c>
      <c r="K1496">
        <v>0</v>
      </c>
      <c r="L1496">
        <v>0</v>
      </c>
      <c r="M1496">
        <v>0</v>
      </c>
      <c r="N1496">
        <v>0</v>
      </c>
      <c r="O1496">
        <v>0</v>
      </c>
      <c r="P1496">
        <v>0</v>
      </c>
      <c r="Q1496">
        <v>0</v>
      </c>
      <c r="R1496">
        <v>0</v>
      </c>
      <c r="S1496">
        <v>0</v>
      </c>
      <c r="T1496">
        <v>4</v>
      </c>
      <c r="U1496">
        <v>0</v>
      </c>
      <c r="V1496" t="s">
        <v>23</v>
      </c>
    </row>
    <row r="1497" spans="1:22" hidden="1" x14ac:dyDescent="0.35">
      <c r="A1497" t="s">
        <v>52</v>
      </c>
      <c r="B1497" t="s">
        <v>65</v>
      </c>
      <c r="C1497">
        <v>2016</v>
      </c>
      <c r="D1497">
        <v>4</v>
      </c>
      <c r="E1497">
        <v>4</v>
      </c>
      <c r="F1497">
        <v>0</v>
      </c>
      <c r="G1497">
        <v>0</v>
      </c>
      <c r="H1497">
        <v>0</v>
      </c>
      <c r="I1497">
        <v>0</v>
      </c>
      <c r="J1497">
        <v>0</v>
      </c>
      <c r="K1497">
        <v>0</v>
      </c>
      <c r="L1497">
        <v>0</v>
      </c>
      <c r="M1497">
        <v>0</v>
      </c>
      <c r="N1497">
        <v>0</v>
      </c>
      <c r="O1497">
        <v>0</v>
      </c>
      <c r="P1497">
        <v>0</v>
      </c>
      <c r="Q1497">
        <v>0</v>
      </c>
      <c r="R1497">
        <v>0</v>
      </c>
      <c r="S1497">
        <v>0</v>
      </c>
      <c r="T1497">
        <v>0</v>
      </c>
      <c r="U1497">
        <v>0</v>
      </c>
      <c r="V1497" t="s">
        <v>23</v>
      </c>
    </row>
    <row r="1498" spans="1:22" hidden="1" x14ac:dyDescent="0.35">
      <c r="A1498" t="s">
        <v>53</v>
      </c>
      <c r="B1498" t="s">
        <v>65</v>
      </c>
      <c r="C1498">
        <v>2016</v>
      </c>
      <c r="D1498">
        <v>55</v>
      </c>
      <c r="E1498">
        <v>10</v>
      </c>
      <c r="F1498">
        <v>45</v>
      </c>
      <c r="G1498">
        <v>0</v>
      </c>
      <c r="H1498">
        <v>0</v>
      </c>
      <c r="I1498">
        <v>0</v>
      </c>
      <c r="J1498">
        <v>0</v>
      </c>
      <c r="K1498">
        <v>0</v>
      </c>
      <c r="L1498">
        <v>0</v>
      </c>
      <c r="M1498">
        <v>0</v>
      </c>
      <c r="N1498">
        <v>0</v>
      </c>
      <c r="O1498">
        <v>0</v>
      </c>
      <c r="P1498">
        <v>0</v>
      </c>
      <c r="Q1498">
        <v>0</v>
      </c>
      <c r="R1498">
        <v>0</v>
      </c>
      <c r="S1498">
        <v>0</v>
      </c>
      <c r="T1498">
        <v>0</v>
      </c>
      <c r="U1498">
        <v>0</v>
      </c>
      <c r="V1498" t="s">
        <v>23</v>
      </c>
    </row>
    <row r="1499" spans="1:22" hidden="1" x14ac:dyDescent="0.35">
      <c r="A1499" t="s">
        <v>55</v>
      </c>
      <c r="B1499" t="s">
        <v>65</v>
      </c>
      <c r="C1499">
        <v>2016</v>
      </c>
      <c r="D1499">
        <v>10</v>
      </c>
      <c r="E1499">
        <v>10</v>
      </c>
      <c r="F1499">
        <v>0</v>
      </c>
      <c r="G1499">
        <v>0</v>
      </c>
      <c r="H1499">
        <v>0</v>
      </c>
      <c r="I1499">
        <v>0</v>
      </c>
      <c r="J1499">
        <v>0</v>
      </c>
      <c r="K1499">
        <v>0</v>
      </c>
      <c r="L1499">
        <v>0</v>
      </c>
      <c r="M1499">
        <v>0</v>
      </c>
      <c r="N1499">
        <v>0</v>
      </c>
      <c r="O1499">
        <v>0</v>
      </c>
      <c r="P1499">
        <v>0</v>
      </c>
      <c r="Q1499">
        <v>0</v>
      </c>
      <c r="R1499">
        <v>0</v>
      </c>
      <c r="S1499">
        <v>0</v>
      </c>
      <c r="T1499">
        <v>0</v>
      </c>
      <c r="U1499">
        <v>0</v>
      </c>
      <c r="V1499" t="s">
        <v>23</v>
      </c>
    </row>
    <row r="1500" spans="1:22" hidden="1" x14ac:dyDescent="0.35">
      <c r="A1500" t="s">
        <v>59</v>
      </c>
      <c r="B1500" t="s">
        <v>65</v>
      </c>
      <c r="C1500">
        <v>2016</v>
      </c>
      <c r="D1500">
        <v>45</v>
      </c>
      <c r="E1500">
        <v>45</v>
      </c>
      <c r="F1500">
        <v>0</v>
      </c>
      <c r="G1500">
        <v>0</v>
      </c>
      <c r="H1500">
        <v>0</v>
      </c>
      <c r="I1500">
        <v>0</v>
      </c>
      <c r="J1500">
        <v>0</v>
      </c>
      <c r="K1500">
        <v>0</v>
      </c>
      <c r="L1500">
        <v>0</v>
      </c>
      <c r="M1500">
        <v>0</v>
      </c>
      <c r="N1500">
        <v>0</v>
      </c>
      <c r="O1500">
        <v>0</v>
      </c>
      <c r="P1500">
        <v>0</v>
      </c>
      <c r="Q1500">
        <v>0</v>
      </c>
      <c r="R1500">
        <v>0</v>
      </c>
      <c r="S1500">
        <v>0</v>
      </c>
      <c r="T1500">
        <v>0</v>
      </c>
      <c r="U1500">
        <v>0</v>
      </c>
      <c r="V1500" t="s">
        <v>23</v>
      </c>
    </row>
    <row r="1501" spans="1:22" hidden="1" x14ac:dyDescent="0.35">
      <c r="A1501" t="s">
        <v>61</v>
      </c>
      <c r="B1501" t="s">
        <v>65</v>
      </c>
      <c r="C1501">
        <v>2016</v>
      </c>
      <c r="D1501">
        <v>10</v>
      </c>
      <c r="E1501">
        <v>10</v>
      </c>
      <c r="F1501">
        <v>0</v>
      </c>
      <c r="G1501">
        <v>0</v>
      </c>
      <c r="H1501">
        <v>0</v>
      </c>
      <c r="I1501">
        <v>0</v>
      </c>
      <c r="J1501">
        <v>0</v>
      </c>
      <c r="K1501">
        <v>0</v>
      </c>
      <c r="L1501">
        <v>0</v>
      </c>
      <c r="M1501">
        <v>0</v>
      </c>
      <c r="N1501">
        <v>0</v>
      </c>
      <c r="O1501">
        <v>0</v>
      </c>
      <c r="P1501">
        <v>0</v>
      </c>
      <c r="Q1501">
        <v>0</v>
      </c>
      <c r="R1501">
        <v>0</v>
      </c>
      <c r="S1501">
        <v>0</v>
      </c>
      <c r="T1501">
        <v>0</v>
      </c>
      <c r="U1501">
        <v>0</v>
      </c>
      <c r="V1501" t="s">
        <v>23</v>
      </c>
    </row>
    <row r="1502" spans="1:22" hidden="1" x14ac:dyDescent="0.35">
      <c r="A1502" t="s">
        <v>62</v>
      </c>
      <c r="B1502" t="s">
        <v>65</v>
      </c>
      <c r="C1502">
        <v>2016</v>
      </c>
      <c r="D1502">
        <v>35</v>
      </c>
      <c r="E1502">
        <v>0</v>
      </c>
      <c r="F1502">
        <v>0</v>
      </c>
      <c r="G1502">
        <v>0</v>
      </c>
      <c r="H1502">
        <v>35</v>
      </c>
      <c r="I1502">
        <v>0</v>
      </c>
      <c r="J1502">
        <v>0</v>
      </c>
      <c r="K1502">
        <v>0</v>
      </c>
      <c r="L1502">
        <v>0</v>
      </c>
      <c r="M1502">
        <v>0</v>
      </c>
      <c r="N1502">
        <v>0</v>
      </c>
      <c r="O1502">
        <v>0</v>
      </c>
      <c r="P1502">
        <v>0</v>
      </c>
      <c r="Q1502">
        <v>0</v>
      </c>
      <c r="R1502">
        <v>0</v>
      </c>
      <c r="S1502">
        <v>0</v>
      </c>
      <c r="T1502">
        <v>0</v>
      </c>
      <c r="U1502">
        <v>0</v>
      </c>
      <c r="V1502" t="s">
        <v>23</v>
      </c>
    </row>
    <row r="1503" spans="1:22" hidden="1" x14ac:dyDescent="0.35">
      <c r="A1503" t="s">
        <v>65</v>
      </c>
      <c r="B1503" t="s">
        <v>65</v>
      </c>
      <c r="C1503">
        <v>2016</v>
      </c>
      <c r="D1503" s="1">
        <v>21775</v>
      </c>
      <c r="E1503" s="1">
        <v>16880</v>
      </c>
      <c r="F1503" s="1">
        <v>1435</v>
      </c>
      <c r="G1503">
        <v>425</v>
      </c>
      <c r="H1503">
        <v>220</v>
      </c>
      <c r="I1503">
        <v>125</v>
      </c>
      <c r="J1503">
        <v>30</v>
      </c>
      <c r="K1503">
        <v>100</v>
      </c>
      <c r="L1503">
        <v>0</v>
      </c>
      <c r="M1503">
        <v>0</v>
      </c>
      <c r="N1503">
        <v>0</v>
      </c>
      <c r="O1503">
        <v>0</v>
      </c>
      <c r="P1503">
        <v>135</v>
      </c>
      <c r="Q1503">
        <v>645</v>
      </c>
      <c r="R1503">
        <v>0</v>
      </c>
      <c r="S1503">
        <v>25</v>
      </c>
      <c r="T1503">
        <v>105</v>
      </c>
      <c r="U1503" s="1">
        <v>1650</v>
      </c>
      <c r="V1503" t="s">
        <v>23</v>
      </c>
    </row>
    <row r="1504" spans="1:22" hidden="1" x14ac:dyDescent="0.35">
      <c r="A1504" t="s">
        <v>66</v>
      </c>
      <c r="B1504" t="s">
        <v>65</v>
      </c>
      <c r="C1504">
        <v>2016</v>
      </c>
      <c r="D1504">
        <v>20</v>
      </c>
      <c r="E1504">
        <v>20</v>
      </c>
      <c r="F1504">
        <v>0</v>
      </c>
      <c r="G1504">
        <v>0</v>
      </c>
      <c r="H1504">
        <v>0</v>
      </c>
      <c r="I1504">
        <v>0</v>
      </c>
      <c r="J1504">
        <v>0</v>
      </c>
      <c r="K1504">
        <v>0</v>
      </c>
      <c r="L1504">
        <v>0</v>
      </c>
      <c r="M1504">
        <v>0</v>
      </c>
      <c r="N1504">
        <v>0</v>
      </c>
      <c r="O1504">
        <v>0</v>
      </c>
      <c r="P1504">
        <v>0</v>
      </c>
      <c r="Q1504">
        <v>0</v>
      </c>
      <c r="R1504">
        <v>0</v>
      </c>
      <c r="S1504">
        <v>0</v>
      </c>
      <c r="T1504">
        <v>0</v>
      </c>
      <c r="U1504">
        <v>0</v>
      </c>
      <c r="V1504" t="s">
        <v>23</v>
      </c>
    </row>
    <row r="1505" spans="1:22" hidden="1" x14ac:dyDescent="0.35">
      <c r="A1505" t="s">
        <v>68</v>
      </c>
      <c r="B1505" t="s">
        <v>65</v>
      </c>
      <c r="C1505">
        <v>2016</v>
      </c>
      <c r="D1505">
        <v>10</v>
      </c>
      <c r="E1505">
        <v>10</v>
      </c>
      <c r="F1505">
        <v>0</v>
      </c>
      <c r="G1505">
        <v>0</v>
      </c>
      <c r="H1505">
        <v>0</v>
      </c>
      <c r="I1505">
        <v>0</v>
      </c>
      <c r="J1505">
        <v>0</v>
      </c>
      <c r="K1505">
        <v>0</v>
      </c>
      <c r="L1505">
        <v>0</v>
      </c>
      <c r="M1505">
        <v>0</v>
      </c>
      <c r="N1505">
        <v>0</v>
      </c>
      <c r="O1505">
        <v>0</v>
      </c>
      <c r="P1505">
        <v>0</v>
      </c>
      <c r="Q1505">
        <v>0</v>
      </c>
      <c r="R1505">
        <v>0</v>
      </c>
      <c r="S1505">
        <v>0</v>
      </c>
      <c r="T1505">
        <v>0</v>
      </c>
      <c r="U1505">
        <v>0</v>
      </c>
      <c r="V1505" t="s">
        <v>23</v>
      </c>
    </row>
    <row r="1506" spans="1:22" hidden="1" x14ac:dyDescent="0.35">
      <c r="A1506" t="s">
        <v>71</v>
      </c>
      <c r="B1506" t="s">
        <v>65</v>
      </c>
      <c r="C1506">
        <v>2016</v>
      </c>
      <c r="D1506">
        <v>235</v>
      </c>
      <c r="E1506">
        <v>210</v>
      </c>
      <c r="F1506">
        <v>15</v>
      </c>
      <c r="G1506">
        <v>10</v>
      </c>
      <c r="H1506">
        <v>0</v>
      </c>
      <c r="I1506">
        <v>0</v>
      </c>
      <c r="J1506">
        <v>0</v>
      </c>
      <c r="K1506">
        <v>0</v>
      </c>
      <c r="L1506">
        <v>0</v>
      </c>
      <c r="M1506">
        <v>0</v>
      </c>
      <c r="N1506">
        <v>0</v>
      </c>
      <c r="O1506">
        <v>0</v>
      </c>
      <c r="P1506">
        <v>0</v>
      </c>
      <c r="Q1506">
        <v>0</v>
      </c>
      <c r="R1506">
        <v>0</v>
      </c>
      <c r="S1506">
        <v>0</v>
      </c>
      <c r="T1506">
        <v>0</v>
      </c>
      <c r="U1506">
        <v>0</v>
      </c>
      <c r="V1506" t="s">
        <v>23</v>
      </c>
    </row>
    <row r="1507" spans="1:22" hidden="1" x14ac:dyDescent="0.35">
      <c r="A1507" t="s">
        <v>72</v>
      </c>
      <c r="B1507" t="s">
        <v>65</v>
      </c>
      <c r="C1507">
        <v>2016</v>
      </c>
      <c r="D1507" s="1">
        <v>5490</v>
      </c>
      <c r="E1507" s="1">
        <v>4655</v>
      </c>
      <c r="F1507">
        <v>360</v>
      </c>
      <c r="G1507">
        <v>150</v>
      </c>
      <c r="H1507">
        <v>35</v>
      </c>
      <c r="I1507">
        <v>0</v>
      </c>
      <c r="J1507">
        <v>0</v>
      </c>
      <c r="K1507">
        <v>175</v>
      </c>
      <c r="L1507">
        <v>0</v>
      </c>
      <c r="M1507">
        <v>0</v>
      </c>
      <c r="N1507">
        <v>0</v>
      </c>
      <c r="O1507">
        <v>0</v>
      </c>
      <c r="P1507">
        <v>25</v>
      </c>
      <c r="Q1507">
        <v>0</v>
      </c>
      <c r="R1507">
        <v>0</v>
      </c>
      <c r="S1507">
        <v>0</v>
      </c>
      <c r="T1507">
        <v>90</v>
      </c>
      <c r="U1507">
        <v>0</v>
      </c>
      <c r="V1507" t="s">
        <v>23</v>
      </c>
    </row>
    <row r="1508" spans="1:22" hidden="1" x14ac:dyDescent="0.35">
      <c r="A1508" t="s">
        <v>25</v>
      </c>
      <c r="B1508" t="s">
        <v>66</v>
      </c>
      <c r="C1508">
        <v>2016</v>
      </c>
      <c r="D1508">
        <v>915</v>
      </c>
      <c r="E1508">
        <v>705</v>
      </c>
      <c r="F1508">
        <v>150</v>
      </c>
      <c r="G1508">
        <v>45</v>
      </c>
      <c r="H1508">
        <v>15</v>
      </c>
      <c r="I1508">
        <v>0</v>
      </c>
      <c r="J1508">
        <v>0</v>
      </c>
      <c r="K1508">
        <v>0</v>
      </c>
      <c r="L1508">
        <v>0</v>
      </c>
      <c r="M1508">
        <v>0</v>
      </c>
      <c r="N1508">
        <v>0</v>
      </c>
      <c r="O1508">
        <v>0</v>
      </c>
      <c r="P1508">
        <v>0</v>
      </c>
      <c r="Q1508">
        <v>0</v>
      </c>
      <c r="R1508">
        <v>0</v>
      </c>
      <c r="S1508">
        <v>0</v>
      </c>
      <c r="T1508">
        <v>0</v>
      </c>
      <c r="U1508">
        <v>0</v>
      </c>
      <c r="V1508" t="s">
        <v>23</v>
      </c>
    </row>
    <row r="1509" spans="1:22" hidden="1" x14ac:dyDescent="0.35">
      <c r="A1509" t="s">
        <v>27</v>
      </c>
      <c r="B1509" t="s">
        <v>66</v>
      </c>
      <c r="C1509">
        <v>2016</v>
      </c>
      <c r="D1509">
        <v>10</v>
      </c>
      <c r="E1509">
        <v>10</v>
      </c>
      <c r="F1509">
        <v>0</v>
      </c>
      <c r="G1509">
        <v>0</v>
      </c>
      <c r="H1509">
        <v>0</v>
      </c>
      <c r="I1509">
        <v>0</v>
      </c>
      <c r="J1509">
        <v>0</v>
      </c>
      <c r="K1509">
        <v>0</v>
      </c>
      <c r="L1509">
        <v>0</v>
      </c>
      <c r="M1509">
        <v>0</v>
      </c>
      <c r="N1509">
        <v>0</v>
      </c>
      <c r="O1509">
        <v>0</v>
      </c>
      <c r="P1509">
        <v>0</v>
      </c>
      <c r="Q1509">
        <v>0</v>
      </c>
      <c r="R1509">
        <v>0</v>
      </c>
      <c r="S1509">
        <v>0</v>
      </c>
      <c r="T1509">
        <v>0</v>
      </c>
      <c r="U1509">
        <v>0</v>
      </c>
      <c r="V1509" t="s">
        <v>23</v>
      </c>
    </row>
    <row r="1510" spans="1:22" hidden="1" x14ac:dyDescent="0.35">
      <c r="A1510" t="s">
        <v>28</v>
      </c>
      <c r="B1510" t="s">
        <v>66</v>
      </c>
      <c r="C1510">
        <v>2016</v>
      </c>
      <c r="D1510">
        <v>20</v>
      </c>
      <c r="E1510">
        <v>0</v>
      </c>
      <c r="F1510">
        <v>0</v>
      </c>
      <c r="G1510">
        <v>0</v>
      </c>
      <c r="H1510">
        <v>0</v>
      </c>
      <c r="I1510">
        <v>0</v>
      </c>
      <c r="J1510">
        <v>0</v>
      </c>
      <c r="K1510">
        <v>0</v>
      </c>
      <c r="L1510">
        <v>0</v>
      </c>
      <c r="M1510">
        <v>0</v>
      </c>
      <c r="N1510">
        <v>0</v>
      </c>
      <c r="O1510">
        <v>0</v>
      </c>
      <c r="P1510">
        <v>0</v>
      </c>
      <c r="Q1510">
        <v>0</v>
      </c>
      <c r="R1510">
        <v>0</v>
      </c>
      <c r="S1510">
        <v>0</v>
      </c>
      <c r="T1510">
        <v>20</v>
      </c>
      <c r="U1510">
        <v>0</v>
      </c>
      <c r="V1510" t="s">
        <v>23</v>
      </c>
    </row>
    <row r="1511" spans="1:22" hidden="1" x14ac:dyDescent="0.35">
      <c r="A1511" t="s">
        <v>31</v>
      </c>
      <c r="B1511" t="s">
        <v>66</v>
      </c>
      <c r="C1511">
        <v>2016</v>
      </c>
      <c r="D1511">
        <v>760</v>
      </c>
      <c r="E1511">
        <v>535</v>
      </c>
      <c r="F1511">
        <v>220</v>
      </c>
      <c r="G1511">
        <v>0</v>
      </c>
      <c r="H1511">
        <v>0</v>
      </c>
      <c r="I1511">
        <v>0</v>
      </c>
      <c r="J1511">
        <v>0</v>
      </c>
      <c r="K1511">
        <v>0</v>
      </c>
      <c r="L1511">
        <v>0</v>
      </c>
      <c r="M1511">
        <v>0</v>
      </c>
      <c r="N1511">
        <v>0</v>
      </c>
      <c r="O1511">
        <v>0</v>
      </c>
      <c r="P1511">
        <v>0</v>
      </c>
      <c r="Q1511">
        <v>4</v>
      </c>
      <c r="R1511">
        <v>0</v>
      </c>
      <c r="S1511">
        <v>0</v>
      </c>
      <c r="T1511">
        <v>0</v>
      </c>
      <c r="U1511">
        <v>0</v>
      </c>
      <c r="V1511" t="s">
        <v>23</v>
      </c>
    </row>
    <row r="1512" spans="1:22" hidden="1" x14ac:dyDescent="0.35">
      <c r="A1512" t="s">
        <v>36</v>
      </c>
      <c r="B1512" t="s">
        <v>66</v>
      </c>
      <c r="C1512">
        <v>2016</v>
      </c>
      <c r="D1512">
        <v>30</v>
      </c>
      <c r="E1512">
        <v>30</v>
      </c>
      <c r="F1512">
        <v>0</v>
      </c>
      <c r="G1512">
        <v>0</v>
      </c>
      <c r="H1512">
        <v>0</v>
      </c>
      <c r="I1512">
        <v>0</v>
      </c>
      <c r="J1512">
        <v>0</v>
      </c>
      <c r="K1512">
        <v>0</v>
      </c>
      <c r="L1512">
        <v>0</v>
      </c>
      <c r="M1512">
        <v>0</v>
      </c>
      <c r="N1512">
        <v>0</v>
      </c>
      <c r="O1512">
        <v>0</v>
      </c>
      <c r="P1512">
        <v>0</v>
      </c>
      <c r="Q1512">
        <v>0</v>
      </c>
      <c r="R1512">
        <v>0</v>
      </c>
      <c r="S1512">
        <v>0</v>
      </c>
      <c r="T1512">
        <v>0</v>
      </c>
      <c r="U1512">
        <v>0</v>
      </c>
      <c r="V1512" t="s">
        <v>23</v>
      </c>
    </row>
    <row r="1513" spans="1:22" hidden="1" x14ac:dyDescent="0.35">
      <c r="A1513" t="s">
        <v>37</v>
      </c>
      <c r="B1513" t="s">
        <v>66</v>
      </c>
      <c r="C1513">
        <v>2016</v>
      </c>
      <c r="D1513">
        <v>25</v>
      </c>
      <c r="E1513">
        <v>25</v>
      </c>
      <c r="F1513">
        <v>0</v>
      </c>
      <c r="G1513">
        <v>0</v>
      </c>
      <c r="H1513">
        <v>0</v>
      </c>
      <c r="I1513">
        <v>0</v>
      </c>
      <c r="J1513">
        <v>0</v>
      </c>
      <c r="K1513">
        <v>0</v>
      </c>
      <c r="L1513">
        <v>0</v>
      </c>
      <c r="M1513">
        <v>0</v>
      </c>
      <c r="N1513">
        <v>0</v>
      </c>
      <c r="O1513">
        <v>0</v>
      </c>
      <c r="P1513">
        <v>0</v>
      </c>
      <c r="Q1513">
        <v>0</v>
      </c>
      <c r="R1513">
        <v>0</v>
      </c>
      <c r="S1513">
        <v>0</v>
      </c>
      <c r="T1513">
        <v>0</v>
      </c>
      <c r="U1513">
        <v>0</v>
      </c>
      <c r="V1513" t="s">
        <v>23</v>
      </c>
    </row>
    <row r="1514" spans="1:22" hidden="1" x14ac:dyDescent="0.35">
      <c r="A1514" t="s">
        <v>39</v>
      </c>
      <c r="B1514" t="s">
        <v>66</v>
      </c>
      <c r="C1514">
        <v>2016</v>
      </c>
      <c r="D1514">
        <v>15</v>
      </c>
      <c r="E1514">
        <v>15</v>
      </c>
      <c r="F1514">
        <v>0</v>
      </c>
      <c r="G1514">
        <v>0</v>
      </c>
      <c r="H1514">
        <v>0</v>
      </c>
      <c r="I1514">
        <v>0</v>
      </c>
      <c r="J1514">
        <v>0</v>
      </c>
      <c r="K1514">
        <v>0</v>
      </c>
      <c r="L1514">
        <v>0</v>
      </c>
      <c r="M1514">
        <v>0</v>
      </c>
      <c r="N1514">
        <v>0</v>
      </c>
      <c r="O1514">
        <v>0</v>
      </c>
      <c r="P1514">
        <v>0</v>
      </c>
      <c r="Q1514">
        <v>0</v>
      </c>
      <c r="R1514">
        <v>0</v>
      </c>
      <c r="S1514">
        <v>0</v>
      </c>
      <c r="T1514">
        <v>0</v>
      </c>
      <c r="U1514">
        <v>0</v>
      </c>
      <c r="V1514" t="s">
        <v>23</v>
      </c>
    </row>
    <row r="1515" spans="1:22" hidden="1" x14ac:dyDescent="0.35">
      <c r="A1515" t="s">
        <v>46</v>
      </c>
      <c r="B1515" t="s">
        <v>66</v>
      </c>
      <c r="C1515">
        <v>2016</v>
      </c>
      <c r="D1515">
        <v>30</v>
      </c>
      <c r="E1515">
        <v>30</v>
      </c>
      <c r="F1515">
        <v>0</v>
      </c>
      <c r="G1515">
        <v>0</v>
      </c>
      <c r="H1515">
        <v>0</v>
      </c>
      <c r="I1515">
        <v>0</v>
      </c>
      <c r="J1515">
        <v>0</v>
      </c>
      <c r="K1515">
        <v>0</v>
      </c>
      <c r="L1515">
        <v>0</v>
      </c>
      <c r="M1515">
        <v>0</v>
      </c>
      <c r="N1515">
        <v>0</v>
      </c>
      <c r="O1515">
        <v>0</v>
      </c>
      <c r="P1515">
        <v>0</v>
      </c>
      <c r="Q1515">
        <v>0</v>
      </c>
      <c r="R1515">
        <v>0</v>
      </c>
      <c r="S1515">
        <v>0</v>
      </c>
      <c r="T1515">
        <v>0</v>
      </c>
      <c r="U1515">
        <v>0</v>
      </c>
      <c r="V1515" t="s">
        <v>23</v>
      </c>
    </row>
    <row r="1516" spans="1:22" hidden="1" x14ac:dyDescent="0.35">
      <c r="A1516" t="s">
        <v>47</v>
      </c>
      <c r="B1516" t="s">
        <v>66</v>
      </c>
      <c r="C1516">
        <v>2016</v>
      </c>
      <c r="D1516">
        <v>20</v>
      </c>
      <c r="E1516">
        <v>20</v>
      </c>
      <c r="F1516">
        <v>0</v>
      </c>
      <c r="G1516">
        <v>0</v>
      </c>
      <c r="H1516">
        <v>0</v>
      </c>
      <c r="I1516">
        <v>0</v>
      </c>
      <c r="J1516">
        <v>0</v>
      </c>
      <c r="K1516">
        <v>0</v>
      </c>
      <c r="L1516">
        <v>0</v>
      </c>
      <c r="M1516">
        <v>0</v>
      </c>
      <c r="N1516">
        <v>0</v>
      </c>
      <c r="O1516">
        <v>0</v>
      </c>
      <c r="P1516">
        <v>0</v>
      </c>
      <c r="Q1516">
        <v>0</v>
      </c>
      <c r="R1516">
        <v>0</v>
      </c>
      <c r="S1516">
        <v>0</v>
      </c>
      <c r="T1516">
        <v>0</v>
      </c>
      <c r="U1516">
        <v>0</v>
      </c>
      <c r="V1516" t="s">
        <v>23</v>
      </c>
    </row>
    <row r="1517" spans="1:22" hidden="1" x14ac:dyDescent="0.35">
      <c r="A1517" t="s">
        <v>48</v>
      </c>
      <c r="B1517" t="s">
        <v>66</v>
      </c>
      <c r="C1517">
        <v>2016</v>
      </c>
      <c r="D1517">
        <v>35</v>
      </c>
      <c r="E1517">
        <v>25</v>
      </c>
      <c r="F1517">
        <v>4</v>
      </c>
      <c r="G1517">
        <v>0</v>
      </c>
      <c r="H1517">
        <v>0</v>
      </c>
      <c r="I1517">
        <v>0</v>
      </c>
      <c r="J1517">
        <v>0</v>
      </c>
      <c r="K1517">
        <v>0</v>
      </c>
      <c r="L1517">
        <v>0</v>
      </c>
      <c r="M1517">
        <v>0</v>
      </c>
      <c r="N1517">
        <v>0</v>
      </c>
      <c r="O1517">
        <v>0</v>
      </c>
      <c r="P1517">
        <v>0</v>
      </c>
      <c r="Q1517">
        <v>0</v>
      </c>
      <c r="R1517">
        <v>0</v>
      </c>
      <c r="S1517">
        <v>0</v>
      </c>
      <c r="T1517">
        <v>0</v>
      </c>
      <c r="U1517">
        <v>0</v>
      </c>
      <c r="V1517" t="s">
        <v>23</v>
      </c>
    </row>
    <row r="1518" spans="1:22" hidden="1" x14ac:dyDescent="0.35">
      <c r="A1518" t="s">
        <v>52</v>
      </c>
      <c r="B1518" t="s">
        <v>66</v>
      </c>
      <c r="C1518">
        <v>2016</v>
      </c>
      <c r="D1518">
        <v>4</v>
      </c>
      <c r="E1518">
        <v>4</v>
      </c>
      <c r="F1518">
        <v>0</v>
      </c>
      <c r="G1518">
        <v>0</v>
      </c>
      <c r="H1518">
        <v>0</v>
      </c>
      <c r="I1518">
        <v>0</v>
      </c>
      <c r="J1518">
        <v>0</v>
      </c>
      <c r="K1518">
        <v>0</v>
      </c>
      <c r="L1518">
        <v>0</v>
      </c>
      <c r="M1518">
        <v>0</v>
      </c>
      <c r="N1518">
        <v>0</v>
      </c>
      <c r="O1518">
        <v>0</v>
      </c>
      <c r="P1518">
        <v>0</v>
      </c>
      <c r="Q1518">
        <v>0</v>
      </c>
      <c r="R1518">
        <v>0</v>
      </c>
      <c r="S1518">
        <v>0</v>
      </c>
      <c r="T1518">
        <v>0</v>
      </c>
      <c r="U1518">
        <v>0</v>
      </c>
      <c r="V1518" t="s">
        <v>23</v>
      </c>
    </row>
    <row r="1519" spans="1:22" hidden="1" x14ac:dyDescent="0.35">
      <c r="A1519" t="s">
        <v>53</v>
      </c>
      <c r="B1519" t="s">
        <v>66</v>
      </c>
      <c r="C1519">
        <v>2016</v>
      </c>
      <c r="D1519">
        <v>40</v>
      </c>
      <c r="E1519">
        <v>10</v>
      </c>
      <c r="F1519">
        <v>30</v>
      </c>
      <c r="G1519">
        <v>0</v>
      </c>
      <c r="H1519">
        <v>0</v>
      </c>
      <c r="I1519">
        <v>0</v>
      </c>
      <c r="J1519">
        <v>0</v>
      </c>
      <c r="K1519">
        <v>0</v>
      </c>
      <c r="L1519">
        <v>0</v>
      </c>
      <c r="M1519">
        <v>0</v>
      </c>
      <c r="N1519">
        <v>0</v>
      </c>
      <c r="O1519">
        <v>0</v>
      </c>
      <c r="P1519">
        <v>0</v>
      </c>
      <c r="Q1519">
        <v>0</v>
      </c>
      <c r="R1519">
        <v>0</v>
      </c>
      <c r="S1519">
        <v>0</v>
      </c>
      <c r="T1519">
        <v>0</v>
      </c>
      <c r="U1519">
        <v>0</v>
      </c>
      <c r="V1519" t="s">
        <v>23</v>
      </c>
    </row>
    <row r="1520" spans="1:22" hidden="1" x14ac:dyDescent="0.35">
      <c r="A1520" t="s">
        <v>55</v>
      </c>
      <c r="B1520" t="s">
        <v>66</v>
      </c>
      <c r="C1520">
        <v>2016</v>
      </c>
      <c r="D1520">
        <v>25</v>
      </c>
      <c r="E1520">
        <v>10</v>
      </c>
      <c r="F1520">
        <v>15</v>
      </c>
      <c r="G1520">
        <v>0</v>
      </c>
      <c r="H1520">
        <v>0</v>
      </c>
      <c r="I1520">
        <v>0</v>
      </c>
      <c r="J1520">
        <v>0</v>
      </c>
      <c r="K1520">
        <v>0</v>
      </c>
      <c r="L1520">
        <v>0</v>
      </c>
      <c r="M1520">
        <v>0</v>
      </c>
      <c r="N1520">
        <v>0</v>
      </c>
      <c r="O1520">
        <v>0</v>
      </c>
      <c r="P1520">
        <v>0</v>
      </c>
      <c r="Q1520">
        <v>0</v>
      </c>
      <c r="R1520">
        <v>0</v>
      </c>
      <c r="S1520">
        <v>0</v>
      </c>
      <c r="T1520">
        <v>0</v>
      </c>
      <c r="U1520">
        <v>0</v>
      </c>
      <c r="V1520" t="s">
        <v>23</v>
      </c>
    </row>
    <row r="1521" spans="1:22" hidden="1" x14ac:dyDescent="0.35">
      <c r="A1521" t="s">
        <v>57</v>
      </c>
      <c r="B1521" t="s">
        <v>66</v>
      </c>
      <c r="C1521">
        <v>2016</v>
      </c>
      <c r="D1521">
        <v>40</v>
      </c>
      <c r="E1521">
        <v>20</v>
      </c>
      <c r="F1521">
        <v>0</v>
      </c>
      <c r="G1521">
        <v>0</v>
      </c>
      <c r="H1521">
        <v>0</v>
      </c>
      <c r="I1521">
        <v>0</v>
      </c>
      <c r="J1521">
        <v>0</v>
      </c>
      <c r="K1521">
        <v>20</v>
      </c>
      <c r="L1521">
        <v>0</v>
      </c>
      <c r="M1521">
        <v>0</v>
      </c>
      <c r="N1521">
        <v>0</v>
      </c>
      <c r="O1521">
        <v>0</v>
      </c>
      <c r="P1521">
        <v>0</v>
      </c>
      <c r="Q1521">
        <v>0</v>
      </c>
      <c r="R1521">
        <v>0</v>
      </c>
      <c r="S1521">
        <v>0</v>
      </c>
      <c r="T1521">
        <v>0</v>
      </c>
      <c r="U1521">
        <v>0</v>
      </c>
      <c r="V1521" t="s">
        <v>23</v>
      </c>
    </row>
    <row r="1522" spans="1:22" hidden="1" x14ac:dyDescent="0.35">
      <c r="A1522" t="s">
        <v>59</v>
      </c>
      <c r="B1522" t="s">
        <v>66</v>
      </c>
      <c r="C1522">
        <v>2016</v>
      </c>
      <c r="D1522" s="1">
        <v>1820</v>
      </c>
      <c r="E1522" s="1">
        <v>1565</v>
      </c>
      <c r="F1522">
        <v>180</v>
      </c>
      <c r="G1522">
        <v>4</v>
      </c>
      <c r="H1522">
        <v>20</v>
      </c>
      <c r="I1522">
        <v>0</v>
      </c>
      <c r="J1522">
        <v>0</v>
      </c>
      <c r="K1522">
        <v>25</v>
      </c>
      <c r="L1522">
        <v>0</v>
      </c>
      <c r="M1522">
        <v>0</v>
      </c>
      <c r="N1522">
        <v>0</v>
      </c>
      <c r="O1522">
        <v>0</v>
      </c>
      <c r="P1522">
        <v>0</v>
      </c>
      <c r="Q1522">
        <v>4</v>
      </c>
      <c r="R1522">
        <v>0</v>
      </c>
      <c r="S1522">
        <v>25</v>
      </c>
      <c r="T1522">
        <v>0</v>
      </c>
      <c r="U1522">
        <v>0</v>
      </c>
      <c r="V1522" t="s">
        <v>23</v>
      </c>
    </row>
    <row r="1523" spans="1:22" hidden="1" x14ac:dyDescent="0.35">
      <c r="A1523" t="s">
        <v>61</v>
      </c>
      <c r="B1523" t="s">
        <v>66</v>
      </c>
      <c r="C1523">
        <v>2016</v>
      </c>
      <c r="D1523">
        <v>4</v>
      </c>
      <c r="E1523">
        <v>4</v>
      </c>
      <c r="F1523">
        <v>0</v>
      </c>
      <c r="G1523">
        <v>0</v>
      </c>
      <c r="H1523">
        <v>0</v>
      </c>
      <c r="I1523">
        <v>0</v>
      </c>
      <c r="J1523">
        <v>0</v>
      </c>
      <c r="K1523">
        <v>0</v>
      </c>
      <c r="L1523">
        <v>0</v>
      </c>
      <c r="M1523">
        <v>0</v>
      </c>
      <c r="N1523">
        <v>0</v>
      </c>
      <c r="O1523">
        <v>0</v>
      </c>
      <c r="P1523">
        <v>0</v>
      </c>
      <c r="Q1523">
        <v>0</v>
      </c>
      <c r="R1523">
        <v>0</v>
      </c>
      <c r="S1523">
        <v>0</v>
      </c>
      <c r="T1523">
        <v>0</v>
      </c>
      <c r="U1523">
        <v>0</v>
      </c>
      <c r="V1523" t="s">
        <v>23</v>
      </c>
    </row>
    <row r="1524" spans="1:22" hidden="1" x14ac:dyDescent="0.35">
      <c r="A1524" t="s">
        <v>65</v>
      </c>
      <c r="B1524" t="s">
        <v>66</v>
      </c>
      <c r="C1524">
        <v>2016</v>
      </c>
      <c r="D1524">
        <v>35</v>
      </c>
      <c r="E1524">
        <v>15</v>
      </c>
      <c r="F1524">
        <v>25</v>
      </c>
      <c r="G1524">
        <v>0</v>
      </c>
      <c r="H1524">
        <v>0</v>
      </c>
      <c r="I1524">
        <v>0</v>
      </c>
      <c r="J1524">
        <v>0</v>
      </c>
      <c r="K1524">
        <v>0</v>
      </c>
      <c r="L1524">
        <v>0</v>
      </c>
      <c r="M1524">
        <v>0</v>
      </c>
      <c r="N1524">
        <v>0</v>
      </c>
      <c r="O1524">
        <v>0</v>
      </c>
      <c r="P1524">
        <v>0</v>
      </c>
      <c r="Q1524">
        <v>0</v>
      </c>
      <c r="R1524">
        <v>0</v>
      </c>
      <c r="S1524">
        <v>0</v>
      </c>
      <c r="T1524">
        <v>0</v>
      </c>
      <c r="U1524">
        <v>0</v>
      </c>
      <c r="V1524" t="s">
        <v>23</v>
      </c>
    </row>
    <row r="1525" spans="1:22" hidden="1" x14ac:dyDescent="0.35">
      <c r="A1525" t="s">
        <v>66</v>
      </c>
      <c r="B1525" t="s">
        <v>66</v>
      </c>
      <c r="C1525">
        <v>2016</v>
      </c>
      <c r="D1525" s="1">
        <v>15800</v>
      </c>
      <c r="E1525" s="1">
        <v>12430</v>
      </c>
      <c r="F1525" s="1">
        <v>1095</v>
      </c>
      <c r="G1525">
        <v>210</v>
      </c>
      <c r="H1525">
        <v>110</v>
      </c>
      <c r="I1525">
        <v>15</v>
      </c>
      <c r="J1525">
        <v>80</v>
      </c>
      <c r="K1525">
        <v>25</v>
      </c>
      <c r="L1525">
        <v>0</v>
      </c>
      <c r="M1525">
        <v>0</v>
      </c>
      <c r="N1525">
        <v>0</v>
      </c>
      <c r="O1525">
        <v>0</v>
      </c>
      <c r="P1525">
        <v>65</v>
      </c>
      <c r="Q1525">
        <v>615</v>
      </c>
      <c r="R1525">
        <v>0</v>
      </c>
      <c r="S1525">
        <v>45</v>
      </c>
      <c r="T1525">
        <v>115</v>
      </c>
      <c r="U1525" s="1">
        <v>1000</v>
      </c>
      <c r="V1525" t="s">
        <v>23</v>
      </c>
    </row>
    <row r="1526" spans="1:22" hidden="1" x14ac:dyDescent="0.35">
      <c r="A1526" t="s">
        <v>67</v>
      </c>
      <c r="B1526" t="s">
        <v>66</v>
      </c>
      <c r="C1526">
        <v>2016</v>
      </c>
      <c r="D1526">
        <v>35</v>
      </c>
      <c r="E1526">
        <v>30</v>
      </c>
      <c r="F1526">
        <v>10</v>
      </c>
      <c r="G1526">
        <v>0</v>
      </c>
      <c r="H1526">
        <v>0</v>
      </c>
      <c r="I1526">
        <v>0</v>
      </c>
      <c r="J1526">
        <v>0</v>
      </c>
      <c r="K1526">
        <v>0</v>
      </c>
      <c r="L1526">
        <v>0</v>
      </c>
      <c r="M1526">
        <v>0</v>
      </c>
      <c r="N1526">
        <v>0</v>
      </c>
      <c r="O1526">
        <v>0</v>
      </c>
      <c r="P1526">
        <v>0</v>
      </c>
      <c r="Q1526">
        <v>0</v>
      </c>
      <c r="R1526">
        <v>0</v>
      </c>
      <c r="S1526">
        <v>0</v>
      </c>
      <c r="T1526">
        <v>0</v>
      </c>
      <c r="U1526">
        <v>0</v>
      </c>
      <c r="V1526" t="s">
        <v>23</v>
      </c>
    </row>
    <row r="1527" spans="1:22" hidden="1" x14ac:dyDescent="0.35">
      <c r="A1527" t="s">
        <v>68</v>
      </c>
      <c r="B1527" t="s">
        <v>66</v>
      </c>
      <c r="C1527">
        <v>2016</v>
      </c>
      <c r="D1527">
        <v>10</v>
      </c>
      <c r="E1527">
        <v>10</v>
      </c>
      <c r="F1527">
        <v>0</v>
      </c>
      <c r="G1527">
        <v>0</v>
      </c>
      <c r="H1527">
        <v>0</v>
      </c>
      <c r="I1527">
        <v>0</v>
      </c>
      <c r="J1527">
        <v>0</v>
      </c>
      <c r="K1527">
        <v>0</v>
      </c>
      <c r="L1527">
        <v>0</v>
      </c>
      <c r="M1527">
        <v>0</v>
      </c>
      <c r="N1527">
        <v>0</v>
      </c>
      <c r="O1527">
        <v>0</v>
      </c>
      <c r="P1527">
        <v>0</v>
      </c>
      <c r="Q1527">
        <v>0</v>
      </c>
      <c r="R1527">
        <v>0</v>
      </c>
      <c r="S1527">
        <v>0</v>
      </c>
      <c r="T1527">
        <v>0</v>
      </c>
      <c r="U1527">
        <v>0</v>
      </c>
      <c r="V1527" t="s">
        <v>23</v>
      </c>
    </row>
    <row r="1528" spans="1:22" hidden="1" x14ac:dyDescent="0.35">
      <c r="A1528" t="s">
        <v>71</v>
      </c>
      <c r="B1528" t="s">
        <v>66</v>
      </c>
      <c r="C1528">
        <v>2016</v>
      </c>
      <c r="D1528">
        <v>50</v>
      </c>
      <c r="E1528">
        <v>30</v>
      </c>
      <c r="F1528">
        <v>20</v>
      </c>
      <c r="G1528">
        <v>0</v>
      </c>
      <c r="H1528">
        <v>0</v>
      </c>
      <c r="I1528">
        <v>0</v>
      </c>
      <c r="J1528">
        <v>0</v>
      </c>
      <c r="K1528">
        <v>0</v>
      </c>
      <c r="L1528">
        <v>0</v>
      </c>
      <c r="M1528">
        <v>0</v>
      </c>
      <c r="N1528">
        <v>0</v>
      </c>
      <c r="O1528">
        <v>0</v>
      </c>
      <c r="P1528">
        <v>0</v>
      </c>
      <c r="Q1528">
        <v>0</v>
      </c>
      <c r="R1528">
        <v>0</v>
      </c>
      <c r="S1528">
        <v>0</v>
      </c>
      <c r="T1528">
        <v>0</v>
      </c>
      <c r="U1528">
        <v>0</v>
      </c>
      <c r="V1528" t="s">
        <v>23</v>
      </c>
    </row>
    <row r="1529" spans="1:22" hidden="1" x14ac:dyDescent="0.35">
      <c r="A1529" t="s">
        <v>25</v>
      </c>
      <c r="B1529" t="s">
        <v>67</v>
      </c>
      <c r="C1529">
        <v>2016</v>
      </c>
      <c r="D1529">
        <v>25</v>
      </c>
      <c r="E1529">
        <v>20</v>
      </c>
      <c r="F1529">
        <v>4</v>
      </c>
      <c r="G1529">
        <v>0</v>
      </c>
      <c r="H1529">
        <v>0</v>
      </c>
      <c r="I1529">
        <v>0</v>
      </c>
      <c r="J1529">
        <v>0</v>
      </c>
      <c r="K1529">
        <v>0</v>
      </c>
      <c r="L1529">
        <v>0</v>
      </c>
      <c r="M1529">
        <v>0</v>
      </c>
      <c r="N1529">
        <v>0</v>
      </c>
      <c r="O1529">
        <v>0</v>
      </c>
      <c r="P1529">
        <v>0</v>
      </c>
      <c r="Q1529">
        <v>0</v>
      </c>
      <c r="R1529">
        <v>0</v>
      </c>
      <c r="S1529">
        <v>0</v>
      </c>
      <c r="T1529">
        <v>0</v>
      </c>
      <c r="U1529">
        <v>0</v>
      </c>
      <c r="V1529" t="s">
        <v>23</v>
      </c>
    </row>
    <row r="1530" spans="1:22" hidden="1" x14ac:dyDescent="0.35">
      <c r="A1530" t="s">
        <v>32</v>
      </c>
      <c r="B1530" t="s">
        <v>67</v>
      </c>
      <c r="C1530">
        <v>2016</v>
      </c>
      <c r="D1530">
        <v>185</v>
      </c>
      <c r="E1530">
        <v>150</v>
      </c>
      <c r="F1530">
        <v>0</v>
      </c>
      <c r="G1530">
        <v>15</v>
      </c>
      <c r="H1530">
        <v>0</v>
      </c>
      <c r="I1530">
        <v>0</v>
      </c>
      <c r="J1530">
        <v>25</v>
      </c>
      <c r="K1530">
        <v>0</v>
      </c>
      <c r="L1530">
        <v>0</v>
      </c>
      <c r="M1530">
        <v>0</v>
      </c>
      <c r="N1530">
        <v>0</v>
      </c>
      <c r="O1530">
        <v>0</v>
      </c>
      <c r="P1530">
        <v>0</v>
      </c>
      <c r="Q1530">
        <v>0</v>
      </c>
      <c r="R1530">
        <v>0</v>
      </c>
      <c r="S1530">
        <v>0</v>
      </c>
      <c r="T1530">
        <v>0</v>
      </c>
      <c r="U1530">
        <v>0</v>
      </c>
      <c r="V1530" t="s">
        <v>23</v>
      </c>
    </row>
    <row r="1531" spans="1:22" hidden="1" x14ac:dyDescent="0.35">
      <c r="A1531" t="s">
        <v>40</v>
      </c>
      <c r="B1531" t="s">
        <v>67</v>
      </c>
      <c r="C1531">
        <v>2016</v>
      </c>
      <c r="D1531">
        <v>4</v>
      </c>
      <c r="E1531">
        <v>4</v>
      </c>
      <c r="F1531">
        <v>0</v>
      </c>
      <c r="G1531">
        <v>0</v>
      </c>
      <c r="H1531">
        <v>0</v>
      </c>
      <c r="I1531">
        <v>0</v>
      </c>
      <c r="J1531">
        <v>0</v>
      </c>
      <c r="K1531">
        <v>0</v>
      </c>
      <c r="L1531">
        <v>0</v>
      </c>
      <c r="M1531">
        <v>0</v>
      </c>
      <c r="N1531">
        <v>0</v>
      </c>
      <c r="O1531">
        <v>0</v>
      </c>
      <c r="P1531">
        <v>0</v>
      </c>
      <c r="Q1531">
        <v>0</v>
      </c>
      <c r="R1531">
        <v>0</v>
      </c>
      <c r="S1531">
        <v>0</v>
      </c>
      <c r="T1531">
        <v>0</v>
      </c>
      <c r="U1531">
        <v>0</v>
      </c>
      <c r="V1531" t="s">
        <v>23</v>
      </c>
    </row>
    <row r="1532" spans="1:22" hidden="1" x14ac:dyDescent="0.35">
      <c r="A1532" t="s">
        <v>43</v>
      </c>
      <c r="B1532" t="s">
        <v>67</v>
      </c>
      <c r="C1532">
        <v>2016</v>
      </c>
      <c r="D1532">
        <v>75</v>
      </c>
      <c r="E1532">
        <v>75</v>
      </c>
      <c r="F1532">
        <v>0</v>
      </c>
      <c r="G1532">
        <v>0</v>
      </c>
      <c r="H1532">
        <v>0</v>
      </c>
      <c r="I1532">
        <v>0</v>
      </c>
      <c r="J1532">
        <v>0</v>
      </c>
      <c r="K1532">
        <v>0</v>
      </c>
      <c r="L1532">
        <v>0</v>
      </c>
      <c r="M1532">
        <v>0</v>
      </c>
      <c r="N1532">
        <v>0</v>
      </c>
      <c r="O1532">
        <v>0</v>
      </c>
      <c r="P1532">
        <v>0</v>
      </c>
      <c r="Q1532">
        <v>0</v>
      </c>
      <c r="R1532">
        <v>0</v>
      </c>
      <c r="S1532">
        <v>0</v>
      </c>
      <c r="T1532">
        <v>0</v>
      </c>
      <c r="U1532">
        <v>0</v>
      </c>
      <c r="V1532" t="s">
        <v>23</v>
      </c>
    </row>
    <row r="1533" spans="1:22" hidden="1" x14ac:dyDescent="0.35">
      <c r="A1533" t="s">
        <v>47</v>
      </c>
      <c r="B1533" t="s">
        <v>67</v>
      </c>
      <c r="C1533">
        <v>2016</v>
      </c>
      <c r="D1533">
        <v>80</v>
      </c>
      <c r="E1533">
        <v>70</v>
      </c>
      <c r="F1533">
        <v>10</v>
      </c>
      <c r="G1533">
        <v>0</v>
      </c>
      <c r="H1533">
        <v>0</v>
      </c>
      <c r="I1533">
        <v>0</v>
      </c>
      <c r="J1533">
        <v>0</v>
      </c>
      <c r="K1533">
        <v>0</v>
      </c>
      <c r="L1533">
        <v>0</v>
      </c>
      <c r="M1533">
        <v>0</v>
      </c>
      <c r="N1533">
        <v>0</v>
      </c>
      <c r="O1533">
        <v>0</v>
      </c>
      <c r="P1533">
        <v>0</v>
      </c>
      <c r="Q1533">
        <v>0</v>
      </c>
      <c r="R1533">
        <v>0</v>
      </c>
      <c r="S1533">
        <v>0</v>
      </c>
      <c r="T1533">
        <v>0</v>
      </c>
      <c r="U1533">
        <v>0</v>
      </c>
      <c r="V1533" t="s">
        <v>23</v>
      </c>
    </row>
    <row r="1534" spans="1:22" hidden="1" x14ac:dyDescent="0.35">
      <c r="A1534" t="s">
        <v>56</v>
      </c>
      <c r="B1534" t="s">
        <v>67</v>
      </c>
      <c r="C1534">
        <v>2016</v>
      </c>
      <c r="D1534">
        <v>4</v>
      </c>
      <c r="E1534">
        <v>4</v>
      </c>
      <c r="F1534">
        <v>0</v>
      </c>
      <c r="G1534">
        <v>0</v>
      </c>
      <c r="H1534">
        <v>0</v>
      </c>
      <c r="I1534">
        <v>0</v>
      </c>
      <c r="J1534">
        <v>0</v>
      </c>
      <c r="K1534">
        <v>0</v>
      </c>
      <c r="L1534">
        <v>0</v>
      </c>
      <c r="M1534">
        <v>0</v>
      </c>
      <c r="N1534">
        <v>0</v>
      </c>
      <c r="O1534">
        <v>0</v>
      </c>
      <c r="P1534">
        <v>0</v>
      </c>
      <c r="Q1534">
        <v>0</v>
      </c>
      <c r="R1534">
        <v>0</v>
      </c>
      <c r="S1534">
        <v>0</v>
      </c>
      <c r="T1534">
        <v>0</v>
      </c>
      <c r="U1534">
        <v>0</v>
      </c>
      <c r="V1534" t="s">
        <v>23</v>
      </c>
    </row>
    <row r="1535" spans="1:22" hidden="1" x14ac:dyDescent="0.35">
      <c r="A1535" t="s">
        <v>59</v>
      </c>
      <c r="B1535" t="s">
        <v>67</v>
      </c>
      <c r="C1535">
        <v>2016</v>
      </c>
      <c r="D1535">
        <v>500</v>
      </c>
      <c r="E1535">
        <v>385</v>
      </c>
      <c r="F1535">
        <v>25</v>
      </c>
      <c r="G1535">
        <v>0</v>
      </c>
      <c r="H1535">
        <v>10</v>
      </c>
      <c r="I1535">
        <v>0</v>
      </c>
      <c r="J1535">
        <v>0</v>
      </c>
      <c r="K1535">
        <v>4</v>
      </c>
      <c r="L1535">
        <v>0</v>
      </c>
      <c r="M1535">
        <v>0</v>
      </c>
      <c r="N1535">
        <v>0</v>
      </c>
      <c r="O1535">
        <v>0</v>
      </c>
      <c r="P1535">
        <v>0</v>
      </c>
      <c r="Q1535">
        <v>30</v>
      </c>
      <c r="R1535">
        <v>0</v>
      </c>
      <c r="S1535">
        <v>50</v>
      </c>
      <c r="T1535">
        <v>0</v>
      </c>
      <c r="U1535">
        <v>0</v>
      </c>
      <c r="V1535" t="s">
        <v>23</v>
      </c>
    </row>
    <row r="1536" spans="1:22" hidden="1" x14ac:dyDescent="0.35">
      <c r="A1536" t="s">
        <v>61</v>
      </c>
      <c r="B1536" t="s">
        <v>67</v>
      </c>
      <c r="C1536">
        <v>2016</v>
      </c>
      <c r="D1536">
        <v>15</v>
      </c>
      <c r="E1536">
        <v>15</v>
      </c>
      <c r="F1536">
        <v>0</v>
      </c>
      <c r="G1536">
        <v>0</v>
      </c>
      <c r="H1536">
        <v>0</v>
      </c>
      <c r="I1536">
        <v>0</v>
      </c>
      <c r="J1536">
        <v>0</v>
      </c>
      <c r="K1536">
        <v>0</v>
      </c>
      <c r="L1536">
        <v>0</v>
      </c>
      <c r="M1536">
        <v>0</v>
      </c>
      <c r="N1536">
        <v>0</v>
      </c>
      <c r="O1536">
        <v>0</v>
      </c>
      <c r="P1536">
        <v>0</v>
      </c>
      <c r="Q1536">
        <v>0</v>
      </c>
      <c r="R1536">
        <v>0</v>
      </c>
      <c r="S1536">
        <v>0</v>
      </c>
      <c r="T1536">
        <v>0</v>
      </c>
      <c r="U1536">
        <v>0</v>
      </c>
      <c r="V1536" t="s">
        <v>23</v>
      </c>
    </row>
    <row r="1537" spans="1:22" hidden="1" x14ac:dyDescent="0.35">
      <c r="A1537" t="s">
        <v>62</v>
      </c>
      <c r="B1537" t="s">
        <v>67</v>
      </c>
      <c r="C1537">
        <v>2016</v>
      </c>
      <c r="D1537">
        <v>4</v>
      </c>
      <c r="E1537">
        <v>4</v>
      </c>
      <c r="F1537">
        <v>0</v>
      </c>
      <c r="G1537">
        <v>0</v>
      </c>
      <c r="H1537">
        <v>0</v>
      </c>
      <c r="I1537">
        <v>0</v>
      </c>
      <c r="J1537">
        <v>0</v>
      </c>
      <c r="K1537">
        <v>0</v>
      </c>
      <c r="L1537">
        <v>0</v>
      </c>
      <c r="M1537">
        <v>0</v>
      </c>
      <c r="N1537">
        <v>0</v>
      </c>
      <c r="O1537">
        <v>0</v>
      </c>
      <c r="P1537">
        <v>0</v>
      </c>
      <c r="Q1537">
        <v>0</v>
      </c>
      <c r="R1537">
        <v>0</v>
      </c>
      <c r="S1537">
        <v>0</v>
      </c>
      <c r="T1537">
        <v>0</v>
      </c>
      <c r="U1537">
        <v>0</v>
      </c>
      <c r="V1537" t="s">
        <v>23</v>
      </c>
    </row>
    <row r="1538" spans="1:22" hidden="1" x14ac:dyDescent="0.35">
      <c r="A1538" t="s">
        <v>66</v>
      </c>
      <c r="B1538" t="s">
        <v>67</v>
      </c>
      <c r="C1538">
        <v>2016</v>
      </c>
      <c r="D1538">
        <v>15</v>
      </c>
      <c r="E1538">
        <v>15</v>
      </c>
      <c r="F1538">
        <v>0</v>
      </c>
      <c r="G1538">
        <v>0</v>
      </c>
      <c r="H1538">
        <v>0</v>
      </c>
      <c r="I1538">
        <v>0</v>
      </c>
      <c r="J1538">
        <v>0</v>
      </c>
      <c r="K1538">
        <v>0</v>
      </c>
      <c r="L1538">
        <v>0</v>
      </c>
      <c r="M1538">
        <v>0</v>
      </c>
      <c r="N1538">
        <v>0</v>
      </c>
      <c r="O1538">
        <v>0</v>
      </c>
      <c r="P1538">
        <v>0</v>
      </c>
      <c r="Q1538">
        <v>0</v>
      </c>
      <c r="R1538">
        <v>0</v>
      </c>
      <c r="S1538">
        <v>0</v>
      </c>
      <c r="T1538">
        <v>0</v>
      </c>
      <c r="U1538">
        <v>0</v>
      </c>
      <c r="V1538" t="s">
        <v>23</v>
      </c>
    </row>
    <row r="1539" spans="1:22" hidden="1" x14ac:dyDescent="0.35">
      <c r="A1539" t="s">
        <v>67</v>
      </c>
      <c r="B1539" t="s">
        <v>67</v>
      </c>
      <c r="C1539">
        <v>2016</v>
      </c>
      <c r="D1539" s="1">
        <v>4060</v>
      </c>
      <c r="E1539" s="1">
        <v>2745</v>
      </c>
      <c r="F1539">
        <v>280</v>
      </c>
      <c r="G1539">
        <v>4</v>
      </c>
      <c r="H1539">
        <v>4</v>
      </c>
      <c r="I1539">
        <v>0</v>
      </c>
      <c r="J1539">
        <v>4</v>
      </c>
      <c r="K1539">
        <v>20</v>
      </c>
      <c r="L1539">
        <v>0</v>
      </c>
      <c r="M1539">
        <v>0</v>
      </c>
      <c r="N1539">
        <v>25</v>
      </c>
      <c r="O1539">
        <v>0</v>
      </c>
      <c r="P1539">
        <v>70</v>
      </c>
      <c r="Q1539">
        <v>250</v>
      </c>
      <c r="R1539">
        <v>0</v>
      </c>
      <c r="S1539">
        <v>0</v>
      </c>
      <c r="T1539">
        <v>70</v>
      </c>
      <c r="U1539">
        <v>590</v>
      </c>
      <c r="V1539" t="s">
        <v>23</v>
      </c>
    </row>
    <row r="1540" spans="1:22" hidden="1" x14ac:dyDescent="0.35">
      <c r="A1540" t="s">
        <v>22</v>
      </c>
      <c r="B1540" t="s">
        <v>68</v>
      </c>
      <c r="C1540">
        <v>2016</v>
      </c>
      <c r="D1540">
        <v>10</v>
      </c>
      <c r="E1540">
        <v>10</v>
      </c>
      <c r="F1540">
        <v>0</v>
      </c>
      <c r="G1540">
        <v>0</v>
      </c>
      <c r="H1540">
        <v>0</v>
      </c>
      <c r="I1540">
        <v>0</v>
      </c>
      <c r="J1540">
        <v>0</v>
      </c>
      <c r="K1540">
        <v>0</v>
      </c>
      <c r="L1540">
        <v>0</v>
      </c>
      <c r="M1540">
        <v>0</v>
      </c>
      <c r="N1540">
        <v>0</v>
      </c>
      <c r="O1540">
        <v>0</v>
      </c>
      <c r="P1540">
        <v>0</v>
      </c>
      <c r="Q1540">
        <v>0</v>
      </c>
      <c r="R1540">
        <v>0</v>
      </c>
      <c r="S1540">
        <v>0</v>
      </c>
      <c r="T1540">
        <v>0</v>
      </c>
      <c r="U1540">
        <v>0</v>
      </c>
      <c r="V1540" t="s">
        <v>23</v>
      </c>
    </row>
    <row r="1541" spans="1:22" hidden="1" x14ac:dyDescent="0.35">
      <c r="A1541" t="s">
        <v>24</v>
      </c>
      <c r="B1541" t="s">
        <v>68</v>
      </c>
      <c r="C1541">
        <v>2016</v>
      </c>
      <c r="D1541">
        <v>25</v>
      </c>
      <c r="E1541">
        <v>25</v>
      </c>
      <c r="F1541">
        <v>0</v>
      </c>
      <c r="G1541">
        <v>0</v>
      </c>
      <c r="H1541">
        <v>0</v>
      </c>
      <c r="I1541">
        <v>0</v>
      </c>
      <c r="J1541">
        <v>0</v>
      </c>
      <c r="K1541">
        <v>0</v>
      </c>
      <c r="L1541">
        <v>0</v>
      </c>
      <c r="M1541">
        <v>0</v>
      </c>
      <c r="N1541">
        <v>0</v>
      </c>
      <c r="O1541">
        <v>0</v>
      </c>
      <c r="P1541">
        <v>0</v>
      </c>
      <c r="Q1541">
        <v>0</v>
      </c>
      <c r="R1541">
        <v>0</v>
      </c>
      <c r="S1541">
        <v>0</v>
      </c>
      <c r="T1541">
        <v>0</v>
      </c>
      <c r="U1541">
        <v>0</v>
      </c>
      <c r="V1541" t="s">
        <v>23</v>
      </c>
    </row>
    <row r="1542" spans="1:22" hidden="1" x14ac:dyDescent="0.35">
      <c r="A1542" t="s">
        <v>30</v>
      </c>
      <c r="B1542" t="s">
        <v>68</v>
      </c>
      <c r="C1542">
        <v>2016</v>
      </c>
      <c r="D1542" s="1">
        <v>8045</v>
      </c>
      <c r="E1542" s="1">
        <v>6545</v>
      </c>
      <c r="F1542">
        <v>605</v>
      </c>
      <c r="G1542">
        <v>260</v>
      </c>
      <c r="H1542">
        <v>195</v>
      </c>
      <c r="I1542">
        <v>95</v>
      </c>
      <c r="J1542">
        <v>120</v>
      </c>
      <c r="K1542">
        <v>0</v>
      </c>
      <c r="L1542">
        <v>0</v>
      </c>
      <c r="M1542">
        <v>25</v>
      </c>
      <c r="N1542">
        <v>0</v>
      </c>
      <c r="O1542">
        <v>0</v>
      </c>
      <c r="P1542">
        <v>35</v>
      </c>
      <c r="Q1542">
        <v>30</v>
      </c>
      <c r="R1542">
        <v>0</v>
      </c>
      <c r="S1542">
        <v>4</v>
      </c>
      <c r="T1542">
        <v>130</v>
      </c>
      <c r="U1542">
        <v>0</v>
      </c>
      <c r="V1542" t="s">
        <v>23</v>
      </c>
    </row>
    <row r="1543" spans="1:22" hidden="1" x14ac:dyDescent="0.35">
      <c r="A1543" t="s">
        <v>31</v>
      </c>
      <c r="B1543" t="s">
        <v>68</v>
      </c>
      <c r="C1543">
        <v>2016</v>
      </c>
      <c r="D1543">
        <v>4</v>
      </c>
      <c r="E1543">
        <v>4</v>
      </c>
      <c r="F1543">
        <v>0</v>
      </c>
      <c r="G1543">
        <v>0</v>
      </c>
      <c r="H1543">
        <v>0</v>
      </c>
      <c r="I1543">
        <v>0</v>
      </c>
      <c r="J1543">
        <v>0</v>
      </c>
      <c r="K1543">
        <v>0</v>
      </c>
      <c r="L1543">
        <v>0</v>
      </c>
      <c r="M1543">
        <v>0</v>
      </c>
      <c r="N1543">
        <v>0</v>
      </c>
      <c r="O1543">
        <v>0</v>
      </c>
      <c r="P1543">
        <v>0</v>
      </c>
      <c r="Q1543">
        <v>0</v>
      </c>
      <c r="R1543">
        <v>0</v>
      </c>
      <c r="S1543">
        <v>0</v>
      </c>
      <c r="T1543">
        <v>0</v>
      </c>
      <c r="U1543">
        <v>0</v>
      </c>
      <c r="V1543" t="s">
        <v>23</v>
      </c>
    </row>
    <row r="1544" spans="1:22" hidden="1" x14ac:dyDescent="0.35">
      <c r="A1544" t="s">
        <v>33</v>
      </c>
      <c r="B1544" t="s">
        <v>68</v>
      </c>
      <c r="C1544">
        <v>2016</v>
      </c>
      <c r="D1544" s="1">
        <v>2470</v>
      </c>
      <c r="E1544" s="1">
        <v>1890</v>
      </c>
      <c r="F1544">
        <v>435</v>
      </c>
      <c r="G1544">
        <v>80</v>
      </c>
      <c r="H1544">
        <v>40</v>
      </c>
      <c r="I1544">
        <v>0</v>
      </c>
      <c r="J1544">
        <v>0</v>
      </c>
      <c r="K1544">
        <v>0</v>
      </c>
      <c r="L1544">
        <v>0</v>
      </c>
      <c r="M1544">
        <v>0</v>
      </c>
      <c r="N1544">
        <v>0</v>
      </c>
      <c r="O1544">
        <v>0</v>
      </c>
      <c r="P1544">
        <v>0</v>
      </c>
      <c r="Q1544">
        <v>0</v>
      </c>
      <c r="R1544">
        <v>0</v>
      </c>
      <c r="S1544">
        <v>10</v>
      </c>
      <c r="T1544">
        <v>15</v>
      </c>
      <c r="U1544">
        <v>0</v>
      </c>
      <c r="V1544" t="s">
        <v>23</v>
      </c>
    </row>
    <row r="1545" spans="1:22" hidden="1" x14ac:dyDescent="0.35">
      <c r="A1545" t="s">
        <v>75</v>
      </c>
      <c r="B1545" t="s">
        <v>68</v>
      </c>
      <c r="C1545">
        <v>2016</v>
      </c>
      <c r="D1545" s="1">
        <v>4010</v>
      </c>
      <c r="E1545" s="1">
        <v>3380</v>
      </c>
      <c r="F1545">
        <v>475</v>
      </c>
      <c r="G1545">
        <v>30</v>
      </c>
      <c r="H1545">
        <v>0</v>
      </c>
      <c r="I1545">
        <v>30</v>
      </c>
      <c r="J1545">
        <v>35</v>
      </c>
      <c r="K1545">
        <v>25</v>
      </c>
      <c r="L1545">
        <v>0</v>
      </c>
      <c r="M1545">
        <v>0</v>
      </c>
      <c r="N1545">
        <v>0</v>
      </c>
      <c r="O1545">
        <v>0</v>
      </c>
      <c r="P1545">
        <v>0</v>
      </c>
      <c r="Q1545">
        <v>0</v>
      </c>
      <c r="R1545">
        <v>0</v>
      </c>
      <c r="S1545">
        <v>20</v>
      </c>
      <c r="T1545">
        <v>15</v>
      </c>
      <c r="U1545">
        <v>0</v>
      </c>
      <c r="V1545" t="s">
        <v>23</v>
      </c>
    </row>
    <row r="1546" spans="1:22" hidden="1" x14ac:dyDescent="0.35">
      <c r="A1546" t="s">
        <v>36</v>
      </c>
      <c r="B1546" t="s">
        <v>68</v>
      </c>
      <c r="C1546">
        <v>2016</v>
      </c>
      <c r="D1546">
        <v>210</v>
      </c>
      <c r="E1546">
        <v>180</v>
      </c>
      <c r="F1546">
        <v>10</v>
      </c>
      <c r="G1546">
        <v>0</v>
      </c>
      <c r="H1546">
        <v>0</v>
      </c>
      <c r="I1546">
        <v>15</v>
      </c>
      <c r="J1546">
        <v>0</v>
      </c>
      <c r="K1546">
        <v>0</v>
      </c>
      <c r="L1546">
        <v>0</v>
      </c>
      <c r="M1546">
        <v>0</v>
      </c>
      <c r="N1546">
        <v>0</v>
      </c>
      <c r="O1546">
        <v>0</v>
      </c>
      <c r="P1546">
        <v>0</v>
      </c>
      <c r="Q1546">
        <v>0</v>
      </c>
      <c r="R1546">
        <v>0</v>
      </c>
      <c r="S1546">
        <v>0</v>
      </c>
      <c r="T1546">
        <v>10</v>
      </c>
      <c r="U1546">
        <v>0</v>
      </c>
      <c r="V1546" t="s">
        <v>23</v>
      </c>
    </row>
    <row r="1547" spans="1:22" hidden="1" x14ac:dyDescent="0.35">
      <c r="A1547" t="s">
        <v>37</v>
      </c>
      <c r="B1547" t="s">
        <v>68</v>
      </c>
      <c r="C1547">
        <v>2016</v>
      </c>
      <c r="D1547">
        <v>130</v>
      </c>
      <c r="E1547">
        <v>115</v>
      </c>
      <c r="F1547">
        <v>15</v>
      </c>
      <c r="G1547">
        <v>0</v>
      </c>
      <c r="H1547">
        <v>0</v>
      </c>
      <c r="I1547">
        <v>0</v>
      </c>
      <c r="J1547">
        <v>0</v>
      </c>
      <c r="K1547">
        <v>0</v>
      </c>
      <c r="L1547">
        <v>0</v>
      </c>
      <c r="M1547">
        <v>0</v>
      </c>
      <c r="N1547">
        <v>0</v>
      </c>
      <c r="O1547">
        <v>0</v>
      </c>
      <c r="P1547">
        <v>0</v>
      </c>
      <c r="Q1547">
        <v>0</v>
      </c>
      <c r="R1547">
        <v>0</v>
      </c>
      <c r="S1547">
        <v>0</v>
      </c>
      <c r="T1547">
        <v>0</v>
      </c>
      <c r="U1547">
        <v>0</v>
      </c>
      <c r="V1547" t="s">
        <v>23</v>
      </c>
    </row>
    <row r="1548" spans="1:22" hidden="1" x14ac:dyDescent="0.35">
      <c r="A1548" t="s">
        <v>41</v>
      </c>
      <c r="B1548" t="s">
        <v>68</v>
      </c>
      <c r="C1548">
        <v>2016</v>
      </c>
      <c r="D1548">
        <v>210</v>
      </c>
      <c r="E1548">
        <v>70</v>
      </c>
      <c r="F1548">
        <v>0</v>
      </c>
      <c r="G1548">
        <v>65</v>
      </c>
      <c r="H1548">
        <v>0</v>
      </c>
      <c r="I1548">
        <v>0</v>
      </c>
      <c r="J1548">
        <v>0</v>
      </c>
      <c r="K1548">
        <v>0</v>
      </c>
      <c r="L1548">
        <v>0</v>
      </c>
      <c r="M1548">
        <v>0</v>
      </c>
      <c r="N1548">
        <v>0</v>
      </c>
      <c r="O1548">
        <v>0</v>
      </c>
      <c r="P1548">
        <v>0</v>
      </c>
      <c r="Q1548">
        <v>0</v>
      </c>
      <c r="R1548">
        <v>0</v>
      </c>
      <c r="S1548">
        <v>0</v>
      </c>
      <c r="T1548">
        <v>75</v>
      </c>
      <c r="U1548">
        <v>0</v>
      </c>
      <c r="V1548" t="s">
        <v>23</v>
      </c>
    </row>
    <row r="1549" spans="1:22" hidden="1" x14ac:dyDescent="0.35">
      <c r="A1549" t="s">
        <v>42</v>
      </c>
      <c r="B1549" t="s">
        <v>68</v>
      </c>
      <c r="C1549">
        <v>2016</v>
      </c>
      <c r="D1549">
        <v>15</v>
      </c>
      <c r="E1549">
        <v>0</v>
      </c>
      <c r="F1549">
        <v>0</v>
      </c>
      <c r="G1549">
        <v>0</v>
      </c>
      <c r="H1549">
        <v>0</v>
      </c>
      <c r="I1549">
        <v>0</v>
      </c>
      <c r="J1549">
        <v>0</v>
      </c>
      <c r="K1549">
        <v>0</v>
      </c>
      <c r="L1549">
        <v>0</v>
      </c>
      <c r="M1549">
        <v>0</v>
      </c>
      <c r="N1549">
        <v>0</v>
      </c>
      <c r="O1549">
        <v>0</v>
      </c>
      <c r="P1549">
        <v>0</v>
      </c>
      <c r="Q1549">
        <v>15</v>
      </c>
      <c r="R1549">
        <v>0</v>
      </c>
      <c r="S1549">
        <v>0</v>
      </c>
      <c r="T1549">
        <v>0</v>
      </c>
      <c r="U1549">
        <v>0</v>
      </c>
      <c r="V1549" t="s">
        <v>23</v>
      </c>
    </row>
    <row r="1550" spans="1:22" hidden="1" x14ac:dyDescent="0.35">
      <c r="A1550" t="s">
        <v>43</v>
      </c>
      <c r="B1550" t="s">
        <v>68</v>
      </c>
      <c r="C1550">
        <v>2016</v>
      </c>
      <c r="D1550">
        <v>30</v>
      </c>
      <c r="E1550">
        <v>4</v>
      </c>
      <c r="F1550">
        <v>15</v>
      </c>
      <c r="G1550">
        <v>0</v>
      </c>
      <c r="H1550">
        <v>15</v>
      </c>
      <c r="I1550">
        <v>0</v>
      </c>
      <c r="J1550">
        <v>0</v>
      </c>
      <c r="K1550">
        <v>0</v>
      </c>
      <c r="L1550">
        <v>0</v>
      </c>
      <c r="M1550">
        <v>0</v>
      </c>
      <c r="N1550">
        <v>0</v>
      </c>
      <c r="O1550">
        <v>0</v>
      </c>
      <c r="P1550">
        <v>0</v>
      </c>
      <c r="Q1550">
        <v>0</v>
      </c>
      <c r="R1550">
        <v>0</v>
      </c>
      <c r="S1550">
        <v>0</v>
      </c>
      <c r="T1550">
        <v>0</v>
      </c>
      <c r="U1550">
        <v>0</v>
      </c>
      <c r="V1550" t="s">
        <v>23</v>
      </c>
    </row>
    <row r="1551" spans="1:22" hidden="1" x14ac:dyDescent="0.35">
      <c r="A1551" t="s">
        <v>45</v>
      </c>
      <c r="B1551" t="s">
        <v>68</v>
      </c>
      <c r="C1551">
        <v>2016</v>
      </c>
      <c r="D1551">
        <v>80</v>
      </c>
      <c r="E1551">
        <v>80</v>
      </c>
      <c r="F1551">
        <v>0</v>
      </c>
      <c r="G1551">
        <v>0</v>
      </c>
      <c r="H1551">
        <v>0</v>
      </c>
      <c r="I1551">
        <v>0</v>
      </c>
      <c r="J1551">
        <v>0</v>
      </c>
      <c r="K1551">
        <v>0</v>
      </c>
      <c r="L1551">
        <v>0</v>
      </c>
      <c r="M1551">
        <v>0</v>
      </c>
      <c r="N1551">
        <v>0</v>
      </c>
      <c r="O1551">
        <v>0</v>
      </c>
      <c r="P1551">
        <v>0</v>
      </c>
      <c r="Q1551">
        <v>0</v>
      </c>
      <c r="R1551">
        <v>0</v>
      </c>
      <c r="S1551">
        <v>0</v>
      </c>
      <c r="T1551">
        <v>0</v>
      </c>
      <c r="U1551">
        <v>0</v>
      </c>
      <c r="V1551" t="s">
        <v>23</v>
      </c>
    </row>
    <row r="1552" spans="1:22" hidden="1" x14ac:dyDescent="0.35">
      <c r="A1552" t="s">
        <v>46</v>
      </c>
      <c r="B1552" t="s">
        <v>68</v>
      </c>
      <c r="C1552">
        <v>2016</v>
      </c>
      <c r="D1552">
        <v>40</v>
      </c>
      <c r="E1552">
        <v>40</v>
      </c>
      <c r="F1552">
        <v>0</v>
      </c>
      <c r="G1552">
        <v>0</v>
      </c>
      <c r="H1552">
        <v>0</v>
      </c>
      <c r="I1552">
        <v>0</v>
      </c>
      <c r="J1552">
        <v>0</v>
      </c>
      <c r="K1552">
        <v>0</v>
      </c>
      <c r="L1552">
        <v>0</v>
      </c>
      <c r="M1552">
        <v>0</v>
      </c>
      <c r="N1552">
        <v>0</v>
      </c>
      <c r="O1552">
        <v>0</v>
      </c>
      <c r="P1552">
        <v>0</v>
      </c>
      <c r="Q1552">
        <v>0</v>
      </c>
      <c r="R1552">
        <v>0</v>
      </c>
      <c r="S1552">
        <v>0</v>
      </c>
      <c r="T1552">
        <v>0</v>
      </c>
      <c r="U1552">
        <v>0</v>
      </c>
      <c r="V1552" t="s">
        <v>23</v>
      </c>
    </row>
    <row r="1553" spans="1:22" hidden="1" x14ac:dyDescent="0.35">
      <c r="A1553" t="s">
        <v>47</v>
      </c>
      <c r="B1553" t="s">
        <v>68</v>
      </c>
      <c r="C1553">
        <v>2016</v>
      </c>
      <c r="D1553">
        <v>25</v>
      </c>
      <c r="E1553">
        <v>10</v>
      </c>
      <c r="F1553">
        <v>0</v>
      </c>
      <c r="G1553">
        <v>10</v>
      </c>
      <c r="H1553">
        <v>0</v>
      </c>
      <c r="I1553">
        <v>0</v>
      </c>
      <c r="J1553">
        <v>0</v>
      </c>
      <c r="K1553">
        <v>0</v>
      </c>
      <c r="L1553">
        <v>0</v>
      </c>
      <c r="M1553">
        <v>0</v>
      </c>
      <c r="N1553">
        <v>0</v>
      </c>
      <c r="O1553">
        <v>0</v>
      </c>
      <c r="P1553">
        <v>0</v>
      </c>
      <c r="Q1553">
        <v>0</v>
      </c>
      <c r="R1553">
        <v>0</v>
      </c>
      <c r="S1553">
        <v>0</v>
      </c>
      <c r="T1553">
        <v>0</v>
      </c>
      <c r="U1553">
        <v>0</v>
      </c>
      <c r="V1553" t="s">
        <v>23</v>
      </c>
    </row>
    <row r="1554" spans="1:22" hidden="1" x14ac:dyDescent="0.35">
      <c r="A1554" t="s">
        <v>48</v>
      </c>
      <c r="B1554" t="s">
        <v>68</v>
      </c>
      <c r="C1554">
        <v>2016</v>
      </c>
      <c r="D1554">
        <v>100</v>
      </c>
      <c r="E1554">
        <v>95</v>
      </c>
      <c r="F1554">
        <v>4</v>
      </c>
      <c r="G1554">
        <v>0</v>
      </c>
      <c r="H1554">
        <v>0</v>
      </c>
      <c r="I1554">
        <v>0</v>
      </c>
      <c r="J1554">
        <v>0</v>
      </c>
      <c r="K1554">
        <v>0</v>
      </c>
      <c r="L1554">
        <v>0</v>
      </c>
      <c r="M1554">
        <v>0</v>
      </c>
      <c r="N1554">
        <v>0</v>
      </c>
      <c r="O1554">
        <v>0</v>
      </c>
      <c r="P1554">
        <v>0</v>
      </c>
      <c r="Q1554">
        <v>0</v>
      </c>
      <c r="R1554">
        <v>0</v>
      </c>
      <c r="S1554">
        <v>0</v>
      </c>
      <c r="T1554">
        <v>0</v>
      </c>
      <c r="U1554">
        <v>0</v>
      </c>
      <c r="V1554" t="s">
        <v>23</v>
      </c>
    </row>
    <row r="1555" spans="1:22" hidden="1" x14ac:dyDescent="0.35">
      <c r="A1555" t="s">
        <v>50</v>
      </c>
      <c r="B1555" t="s">
        <v>68</v>
      </c>
      <c r="C1555">
        <v>2016</v>
      </c>
      <c r="D1555">
        <v>75</v>
      </c>
      <c r="E1555">
        <v>75</v>
      </c>
      <c r="F1555">
        <v>0</v>
      </c>
      <c r="G1555">
        <v>0</v>
      </c>
      <c r="H1555">
        <v>0</v>
      </c>
      <c r="I1555">
        <v>0</v>
      </c>
      <c r="J1555">
        <v>0</v>
      </c>
      <c r="K1555">
        <v>0</v>
      </c>
      <c r="L1555">
        <v>0</v>
      </c>
      <c r="M1555">
        <v>0</v>
      </c>
      <c r="N1555">
        <v>0</v>
      </c>
      <c r="O1555">
        <v>0</v>
      </c>
      <c r="P1555">
        <v>0</v>
      </c>
      <c r="Q1555">
        <v>0</v>
      </c>
      <c r="R1555">
        <v>0</v>
      </c>
      <c r="S1555">
        <v>0</v>
      </c>
      <c r="T1555">
        <v>0</v>
      </c>
      <c r="U1555">
        <v>0</v>
      </c>
      <c r="V1555" t="s">
        <v>23</v>
      </c>
    </row>
    <row r="1556" spans="1:22" hidden="1" x14ac:dyDescent="0.35">
      <c r="A1556" t="s">
        <v>51</v>
      </c>
      <c r="B1556" t="s">
        <v>68</v>
      </c>
      <c r="C1556">
        <v>2016</v>
      </c>
      <c r="D1556">
        <v>10</v>
      </c>
      <c r="E1556">
        <v>0</v>
      </c>
      <c r="F1556">
        <v>0</v>
      </c>
      <c r="G1556">
        <v>0</v>
      </c>
      <c r="H1556">
        <v>0</v>
      </c>
      <c r="I1556">
        <v>0</v>
      </c>
      <c r="J1556">
        <v>0</v>
      </c>
      <c r="K1556">
        <v>0</v>
      </c>
      <c r="L1556">
        <v>0</v>
      </c>
      <c r="M1556">
        <v>0</v>
      </c>
      <c r="N1556">
        <v>0</v>
      </c>
      <c r="O1556">
        <v>0</v>
      </c>
      <c r="P1556">
        <v>0</v>
      </c>
      <c r="Q1556">
        <v>0</v>
      </c>
      <c r="R1556">
        <v>0</v>
      </c>
      <c r="S1556">
        <v>0</v>
      </c>
      <c r="T1556">
        <v>10</v>
      </c>
      <c r="U1556">
        <v>0</v>
      </c>
      <c r="V1556" t="s">
        <v>23</v>
      </c>
    </row>
    <row r="1557" spans="1:22" hidden="1" x14ac:dyDescent="0.35">
      <c r="A1557" t="s">
        <v>52</v>
      </c>
      <c r="B1557" t="s">
        <v>68</v>
      </c>
      <c r="C1557">
        <v>2016</v>
      </c>
      <c r="D1557">
        <v>20</v>
      </c>
      <c r="E1557">
        <v>20</v>
      </c>
      <c r="F1557">
        <v>0</v>
      </c>
      <c r="G1557">
        <v>0</v>
      </c>
      <c r="H1557">
        <v>0</v>
      </c>
      <c r="I1557">
        <v>0</v>
      </c>
      <c r="J1557">
        <v>0</v>
      </c>
      <c r="K1557">
        <v>0</v>
      </c>
      <c r="L1557">
        <v>0</v>
      </c>
      <c r="M1557">
        <v>0</v>
      </c>
      <c r="N1557">
        <v>0</v>
      </c>
      <c r="O1557">
        <v>0</v>
      </c>
      <c r="P1557">
        <v>0</v>
      </c>
      <c r="Q1557">
        <v>0</v>
      </c>
      <c r="R1557">
        <v>0</v>
      </c>
      <c r="S1557">
        <v>0</v>
      </c>
      <c r="T1557">
        <v>0</v>
      </c>
      <c r="U1557">
        <v>0</v>
      </c>
      <c r="V1557" t="s">
        <v>23</v>
      </c>
    </row>
    <row r="1558" spans="1:22" hidden="1" x14ac:dyDescent="0.35">
      <c r="A1558" t="s">
        <v>53</v>
      </c>
      <c r="B1558" t="s">
        <v>68</v>
      </c>
      <c r="C1558">
        <v>2016</v>
      </c>
      <c r="D1558">
        <v>55</v>
      </c>
      <c r="E1558">
        <v>40</v>
      </c>
      <c r="F1558">
        <v>0</v>
      </c>
      <c r="G1558">
        <v>0</v>
      </c>
      <c r="H1558">
        <v>0</v>
      </c>
      <c r="I1558">
        <v>0</v>
      </c>
      <c r="J1558">
        <v>15</v>
      </c>
      <c r="K1558">
        <v>0</v>
      </c>
      <c r="L1558">
        <v>0</v>
      </c>
      <c r="M1558">
        <v>0</v>
      </c>
      <c r="N1558">
        <v>0</v>
      </c>
      <c r="O1558">
        <v>0</v>
      </c>
      <c r="P1558">
        <v>0</v>
      </c>
      <c r="Q1558">
        <v>0</v>
      </c>
      <c r="R1558">
        <v>0</v>
      </c>
      <c r="S1558">
        <v>0</v>
      </c>
      <c r="T1558">
        <v>0</v>
      </c>
      <c r="U1558">
        <v>0</v>
      </c>
      <c r="V1558" t="s">
        <v>23</v>
      </c>
    </row>
    <row r="1559" spans="1:22" hidden="1" x14ac:dyDescent="0.35">
      <c r="A1559" t="s">
        <v>54</v>
      </c>
      <c r="B1559" t="s">
        <v>68</v>
      </c>
      <c r="C1559">
        <v>2016</v>
      </c>
      <c r="D1559">
        <v>200</v>
      </c>
      <c r="E1559">
        <v>155</v>
      </c>
      <c r="F1559">
        <v>45</v>
      </c>
      <c r="G1559">
        <v>0</v>
      </c>
      <c r="H1559">
        <v>0</v>
      </c>
      <c r="I1559">
        <v>0</v>
      </c>
      <c r="J1559">
        <v>0</v>
      </c>
      <c r="K1559">
        <v>0</v>
      </c>
      <c r="L1559">
        <v>0</v>
      </c>
      <c r="M1559">
        <v>0</v>
      </c>
      <c r="N1559">
        <v>0</v>
      </c>
      <c r="O1559">
        <v>0</v>
      </c>
      <c r="P1559">
        <v>0</v>
      </c>
      <c r="Q1559">
        <v>0</v>
      </c>
      <c r="R1559">
        <v>0</v>
      </c>
      <c r="S1559">
        <v>0</v>
      </c>
      <c r="T1559">
        <v>0</v>
      </c>
      <c r="U1559">
        <v>0</v>
      </c>
      <c r="V1559" t="s">
        <v>23</v>
      </c>
    </row>
    <row r="1560" spans="1:22" hidden="1" x14ac:dyDescent="0.35">
      <c r="A1560" t="s">
        <v>55</v>
      </c>
      <c r="B1560" t="s">
        <v>68</v>
      </c>
      <c r="C1560">
        <v>2016</v>
      </c>
      <c r="D1560">
        <v>50</v>
      </c>
      <c r="E1560">
        <v>50</v>
      </c>
      <c r="F1560">
        <v>0</v>
      </c>
      <c r="G1560">
        <v>0</v>
      </c>
      <c r="H1560">
        <v>0</v>
      </c>
      <c r="I1560">
        <v>0</v>
      </c>
      <c r="J1560">
        <v>0</v>
      </c>
      <c r="K1560">
        <v>0</v>
      </c>
      <c r="L1560">
        <v>0</v>
      </c>
      <c r="M1560">
        <v>0</v>
      </c>
      <c r="N1560">
        <v>0</v>
      </c>
      <c r="O1560">
        <v>0</v>
      </c>
      <c r="P1560">
        <v>0</v>
      </c>
      <c r="Q1560">
        <v>0</v>
      </c>
      <c r="R1560">
        <v>0</v>
      </c>
      <c r="S1560">
        <v>0</v>
      </c>
      <c r="T1560">
        <v>0</v>
      </c>
      <c r="U1560">
        <v>0</v>
      </c>
      <c r="V1560" t="s">
        <v>23</v>
      </c>
    </row>
    <row r="1561" spans="1:22" hidden="1" x14ac:dyDescent="0.35">
      <c r="A1561" t="s">
        <v>57</v>
      </c>
      <c r="B1561" t="s">
        <v>68</v>
      </c>
      <c r="C1561">
        <v>2016</v>
      </c>
      <c r="D1561">
        <v>15</v>
      </c>
      <c r="E1561">
        <v>15</v>
      </c>
      <c r="F1561">
        <v>0</v>
      </c>
      <c r="G1561">
        <v>0</v>
      </c>
      <c r="H1561">
        <v>0</v>
      </c>
      <c r="I1561">
        <v>0</v>
      </c>
      <c r="J1561">
        <v>0</v>
      </c>
      <c r="K1561">
        <v>0</v>
      </c>
      <c r="L1561">
        <v>0</v>
      </c>
      <c r="M1561">
        <v>0</v>
      </c>
      <c r="N1561">
        <v>0</v>
      </c>
      <c r="O1561">
        <v>0</v>
      </c>
      <c r="P1561">
        <v>0</v>
      </c>
      <c r="Q1561">
        <v>0</v>
      </c>
      <c r="R1561">
        <v>0</v>
      </c>
      <c r="S1561">
        <v>0</v>
      </c>
      <c r="T1561">
        <v>0</v>
      </c>
      <c r="U1561">
        <v>0</v>
      </c>
      <c r="V1561" t="s">
        <v>23</v>
      </c>
    </row>
    <row r="1562" spans="1:22" hidden="1" x14ac:dyDescent="0.35">
      <c r="A1562" t="s">
        <v>58</v>
      </c>
      <c r="B1562" t="s">
        <v>68</v>
      </c>
      <c r="C1562">
        <v>2016</v>
      </c>
      <c r="D1562">
        <v>20</v>
      </c>
      <c r="E1562">
        <v>20</v>
      </c>
      <c r="F1562">
        <v>0</v>
      </c>
      <c r="G1562">
        <v>0</v>
      </c>
      <c r="H1562">
        <v>0</v>
      </c>
      <c r="I1562">
        <v>0</v>
      </c>
      <c r="J1562">
        <v>0</v>
      </c>
      <c r="K1562">
        <v>0</v>
      </c>
      <c r="L1562">
        <v>0</v>
      </c>
      <c r="M1562">
        <v>0</v>
      </c>
      <c r="N1562">
        <v>0</v>
      </c>
      <c r="O1562">
        <v>0</v>
      </c>
      <c r="P1562">
        <v>0</v>
      </c>
      <c r="Q1562">
        <v>0</v>
      </c>
      <c r="R1562">
        <v>0</v>
      </c>
      <c r="S1562">
        <v>0</v>
      </c>
      <c r="T1562">
        <v>0</v>
      </c>
      <c r="U1562">
        <v>0</v>
      </c>
      <c r="V1562" t="s">
        <v>23</v>
      </c>
    </row>
    <row r="1563" spans="1:22" hidden="1" x14ac:dyDescent="0.35">
      <c r="A1563" t="s">
        <v>59</v>
      </c>
      <c r="B1563" t="s">
        <v>68</v>
      </c>
      <c r="C1563">
        <v>2016</v>
      </c>
      <c r="D1563">
        <v>25</v>
      </c>
      <c r="E1563">
        <v>25</v>
      </c>
      <c r="F1563">
        <v>0</v>
      </c>
      <c r="G1563">
        <v>0</v>
      </c>
      <c r="H1563">
        <v>0</v>
      </c>
      <c r="I1563">
        <v>0</v>
      </c>
      <c r="J1563">
        <v>0</v>
      </c>
      <c r="K1563">
        <v>0</v>
      </c>
      <c r="L1563">
        <v>0</v>
      </c>
      <c r="M1563">
        <v>0</v>
      </c>
      <c r="N1563">
        <v>0</v>
      </c>
      <c r="O1563">
        <v>0</v>
      </c>
      <c r="P1563">
        <v>0</v>
      </c>
      <c r="Q1563">
        <v>0</v>
      </c>
      <c r="R1563">
        <v>0</v>
      </c>
      <c r="S1563">
        <v>0</v>
      </c>
      <c r="T1563">
        <v>0</v>
      </c>
      <c r="U1563">
        <v>0</v>
      </c>
      <c r="V1563" t="s">
        <v>23</v>
      </c>
    </row>
    <row r="1564" spans="1:22" hidden="1" x14ac:dyDescent="0.35">
      <c r="A1564" t="s">
        <v>61</v>
      </c>
      <c r="B1564" t="s">
        <v>68</v>
      </c>
      <c r="C1564">
        <v>2016</v>
      </c>
      <c r="D1564">
        <v>4</v>
      </c>
      <c r="E1564">
        <v>4</v>
      </c>
      <c r="F1564">
        <v>0</v>
      </c>
      <c r="G1564">
        <v>0</v>
      </c>
      <c r="H1564">
        <v>0</v>
      </c>
      <c r="I1564">
        <v>0</v>
      </c>
      <c r="J1564">
        <v>0</v>
      </c>
      <c r="K1564">
        <v>0</v>
      </c>
      <c r="L1564">
        <v>0</v>
      </c>
      <c r="M1564">
        <v>0</v>
      </c>
      <c r="N1564">
        <v>0</v>
      </c>
      <c r="O1564">
        <v>0</v>
      </c>
      <c r="P1564">
        <v>0</v>
      </c>
      <c r="Q1564">
        <v>0</v>
      </c>
      <c r="R1564">
        <v>0</v>
      </c>
      <c r="S1564">
        <v>0</v>
      </c>
      <c r="T1564">
        <v>0</v>
      </c>
      <c r="U1564">
        <v>0</v>
      </c>
      <c r="V1564" t="s">
        <v>23</v>
      </c>
    </row>
    <row r="1565" spans="1:22" hidden="1" x14ac:dyDescent="0.35">
      <c r="A1565" t="s">
        <v>62</v>
      </c>
      <c r="B1565" t="s">
        <v>68</v>
      </c>
      <c r="C1565">
        <v>2016</v>
      </c>
      <c r="D1565">
        <v>20</v>
      </c>
      <c r="E1565">
        <v>4</v>
      </c>
      <c r="F1565">
        <v>15</v>
      </c>
      <c r="G1565">
        <v>0</v>
      </c>
      <c r="H1565">
        <v>0</v>
      </c>
      <c r="I1565">
        <v>0</v>
      </c>
      <c r="J1565">
        <v>0</v>
      </c>
      <c r="K1565">
        <v>0</v>
      </c>
      <c r="L1565">
        <v>0</v>
      </c>
      <c r="M1565">
        <v>0</v>
      </c>
      <c r="N1565">
        <v>0</v>
      </c>
      <c r="O1565">
        <v>0</v>
      </c>
      <c r="P1565">
        <v>0</v>
      </c>
      <c r="Q1565">
        <v>0</v>
      </c>
      <c r="R1565">
        <v>0</v>
      </c>
      <c r="S1565">
        <v>0</v>
      </c>
      <c r="T1565">
        <v>0</v>
      </c>
      <c r="U1565">
        <v>0</v>
      </c>
      <c r="V1565" t="s">
        <v>23</v>
      </c>
    </row>
    <row r="1566" spans="1:22" hidden="1" x14ac:dyDescent="0.35">
      <c r="A1566" t="s">
        <v>64</v>
      </c>
      <c r="B1566" t="s">
        <v>68</v>
      </c>
      <c r="C1566">
        <v>2016</v>
      </c>
      <c r="D1566">
        <v>40</v>
      </c>
      <c r="E1566">
        <v>40</v>
      </c>
      <c r="F1566">
        <v>0</v>
      </c>
      <c r="G1566">
        <v>0</v>
      </c>
      <c r="H1566">
        <v>0</v>
      </c>
      <c r="I1566">
        <v>0</v>
      </c>
      <c r="J1566">
        <v>0</v>
      </c>
      <c r="K1566">
        <v>0</v>
      </c>
      <c r="L1566">
        <v>0</v>
      </c>
      <c r="M1566">
        <v>0</v>
      </c>
      <c r="N1566">
        <v>0</v>
      </c>
      <c r="O1566">
        <v>0</v>
      </c>
      <c r="P1566">
        <v>0</v>
      </c>
      <c r="Q1566">
        <v>0</v>
      </c>
      <c r="R1566">
        <v>0</v>
      </c>
      <c r="S1566">
        <v>0</v>
      </c>
      <c r="T1566">
        <v>0</v>
      </c>
      <c r="U1566">
        <v>0</v>
      </c>
      <c r="V1566" t="s">
        <v>23</v>
      </c>
    </row>
    <row r="1567" spans="1:22" hidden="1" x14ac:dyDescent="0.35">
      <c r="A1567" t="s">
        <v>68</v>
      </c>
      <c r="B1567" t="s">
        <v>68</v>
      </c>
      <c r="C1567">
        <v>2016</v>
      </c>
      <c r="D1567" s="1">
        <v>141335</v>
      </c>
      <c r="E1567" s="1">
        <v>110085</v>
      </c>
      <c r="F1567" s="1">
        <v>13065</v>
      </c>
      <c r="G1567" s="1">
        <v>3285</v>
      </c>
      <c r="H1567" s="1">
        <v>2205</v>
      </c>
      <c r="I1567">
        <v>750</v>
      </c>
      <c r="J1567">
        <v>365</v>
      </c>
      <c r="K1567" s="1">
        <v>1085</v>
      </c>
      <c r="L1567">
        <v>35</v>
      </c>
      <c r="M1567">
        <v>0</v>
      </c>
      <c r="N1567">
        <v>0</v>
      </c>
      <c r="O1567">
        <v>0</v>
      </c>
      <c r="P1567">
        <v>900</v>
      </c>
      <c r="Q1567" s="1">
        <v>2730</v>
      </c>
      <c r="R1567">
        <v>10</v>
      </c>
      <c r="S1567">
        <v>590</v>
      </c>
      <c r="T1567" s="1">
        <v>1655</v>
      </c>
      <c r="U1567" s="1">
        <v>4590</v>
      </c>
      <c r="V1567" t="s">
        <v>23</v>
      </c>
    </row>
    <row r="1568" spans="1:22" hidden="1" x14ac:dyDescent="0.35">
      <c r="A1568" t="s">
        <v>70</v>
      </c>
      <c r="B1568" t="s">
        <v>68</v>
      </c>
      <c r="C1568">
        <v>2016</v>
      </c>
      <c r="D1568">
        <v>80</v>
      </c>
      <c r="E1568">
        <v>80</v>
      </c>
      <c r="F1568">
        <v>0</v>
      </c>
      <c r="G1568">
        <v>0</v>
      </c>
      <c r="H1568">
        <v>0</v>
      </c>
      <c r="I1568">
        <v>0</v>
      </c>
      <c r="J1568">
        <v>0</v>
      </c>
      <c r="K1568">
        <v>0</v>
      </c>
      <c r="L1568">
        <v>0</v>
      </c>
      <c r="M1568">
        <v>0</v>
      </c>
      <c r="N1568">
        <v>0</v>
      </c>
      <c r="O1568">
        <v>0</v>
      </c>
      <c r="P1568">
        <v>0</v>
      </c>
      <c r="Q1568">
        <v>0</v>
      </c>
      <c r="R1568">
        <v>0</v>
      </c>
      <c r="S1568">
        <v>0</v>
      </c>
      <c r="T1568">
        <v>0</v>
      </c>
      <c r="U1568">
        <v>0</v>
      </c>
      <c r="V1568" t="s">
        <v>23</v>
      </c>
    </row>
    <row r="1569" spans="1:22" hidden="1" x14ac:dyDescent="0.35">
      <c r="A1569" t="s">
        <v>22</v>
      </c>
      <c r="B1569" t="s">
        <v>69</v>
      </c>
      <c r="C1569">
        <v>2016</v>
      </c>
      <c r="D1569">
        <v>15</v>
      </c>
      <c r="E1569">
        <v>4</v>
      </c>
      <c r="F1569">
        <v>0</v>
      </c>
      <c r="G1569">
        <v>0</v>
      </c>
      <c r="H1569">
        <v>0</v>
      </c>
      <c r="I1569">
        <v>0</v>
      </c>
      <c r="J1569">
        <v>0</v>
      </c>
      <c r="K1569">
        <v>0</v>
      </c>
      <c r="L1569">
        <v>0</v>
      </c>
      <c r="M1569">
        <v>0</v>
      </c>
      <c r="N1569">
        <v>0</v>
      </c>
      <c r="O1569">
        <v>0</v>
      </c>
      <c r="P1569">
        <v>0</v>
      </c>
      <c r="Q1569">
        <v>10</v>
      </c>
      <c r="R1569">
        <v>0</v>
      </c>
      <c r="S1569">
        <v>0</v>
      </c>
      <c r="T1569">
        <v>0</v>
      </c>
      <c r="U1569">
        <v>0</v>
      </c>
      <c r="V1569" t="s">
        <v>23</v>
      </c>
    </row>
    <row r="1570" spans="1:22" hidden="1" x14ac:dyDescent="0.35">
      <c r="A1570" t="s">
        <v>26</v>
      </c>
      <c r="B1570" t="s">
        <v>69</v>
      </c>
      <c r="C1570">
        <v>2016</v>
      </c>
      <c r="D1570" s="1">
        <v>1070</v>
      </c>
      <c r="E1570">
        <v>945</v>
      </c>
      <c r="F1570">
        <v>80</v>
      </c>
      <c r="G1570">
        <v>25</v>
      </c>
      <c r="H1570">
        <v>0</v>
      </c>
      <c r="I1570">
        <v>0</v>
      </c>
      <c r="J1570">
        <v>0</v>
      </c>
      <c r="K1570">
        <v>0</v>
      </c>
      <c r="L1570">
        <v>0</v>
      </c>
      <c r="M1570">
        <v>0</v>
      </c>
      <c r="N1570">
        <v>0</v>
      </c>
      <c r="O1570">
        <v>0</v>
      </c>
      <c r="P1570">
        <v>0</v>
      </c>
      <c r="Q1570">
        <v>10</v>
      </c>
      <c r="R1570">
        <v>0</v>
      </c>
      <c r="S1570">
        <v>10</v>
      </c>
      <c r="T1570">
        <v>0</v>
      </c>
      <c r="U1570">
        <v>0</v>
      </c>
      <c r="V1570" t="s">
        <v>23</v>
      </c>
    </row>
    <row r="1571" spans="1:22" hidden="1" x14ac:dyDescent="0.35">
      <c r="A1571" t="s">
        <v>28</v>
      </c>
      <c r="B1571" t="s">
        <v>69</v>
      </c>
      <c r="C1571">
        <v>2016</v>
      </c>
      <c r="D1571">
        <v>10</v>
      </c>
      <c r="E1571">
        <v>10</v>
      </c>
      <c r="F1571">
        <v>0</v>
      </c>
      <c r="G1571">
        <v>0</v>
      </c>
      <c r="H1571">
        <v>0</v>
      </c>
      <c r="I1571">
        <v>0</v>
      </c>
      <c r="J1571">
        <v>0</v>
      </c>
      <c r="K1571">
        <v>0</v>
      </c>
      <c r="L1571">
        <v>0</v>
      </c>
      <c r="M1571">
        <v>0</v>
      </c>
      <c r="N1571">
        <v>0</v>
      </c>
      <c r="O1571">
        <v>0</v>
      </c>
      <c r="P1571">
        <v>0</v>
      </c>
      <c r="Q1571">
        <v>0</v>
      </c>
      <c r="R1571">
        <v>0</v>
      </c>
      <c r="S1571">
        <v>0</v>
      </c>
      <c r="T1571">
        <v>0</v>
      </c>
      <c r="U1571">
        <v>0</v>
      </c>
      <c r="V1571" t="s">
        <v>23</v>
      </c>
    </row>
    <row r="1572" spans="1:22" hidden="1" x14ac:dyDescent="0.35">
      <c r="A1572" t="s">
        <v>30</v>
      </c>
      <c r="B1572" t="s">
        <v>69</v>
      </c>
      <c r="C1572">
        <v>2016</v>
      </c>
      <c r="D1572">
        <v>90</v>
      </c>
      <c r="E1572">
        <v>50</v>
      </c>
      <c r="F1572">
        <v>0</v>
      </c>
      <c r="G1572">
        <v>0</v>
      </c>
      <c r="H1572">
        <v>0</v>
      </c>
      <c r="I1572">
        <v>0</v>
      </c>
      <c r="J1572">
        <v>0</v>
      </c>
      <c r="K1572">
        <v>0</v>
      </c>
      <c r="L1572">
        <v>0</v>
      </c>
      <c r="M1572">
        <v>0</v>
      </c>
      <c r="N1572">
        <v>0</v>
      </c>
      <c r="O1572">
        <v>0</v>
      </c>
      <c r="P1572">
        <v>40</v>
      </c>
      <c r="Q1572">
        <v>0</v>
      </c>
      <c r="R1572">
        <v>0</v>
      </c>
      <c r="S1572">
        <v>0</v>
      </c>
      <c r="T1572">
        <v>0</v>
      </c>
      <c r="U1572">
        <v>0</v>
      </c>
      <c r="V1572" t="s">
        <v>23</v>
      </c>
    </row>
    <row r="1573" spans="1:22" hidden="1" x14ac:dyDescent="0.35">
      <c r="A1573" t="s">
        <v>36</v>
      </c>
      <c r="B1573" t="s">
        <v>69</v>
      </c>
      <c r="C1573">
        <v>2016</v>
      </c>
      <c r="D1573">
        <v>15</v>
      </c>
      <c r="E1573">
        <v>10</v>
      </c>
      <c r="F1573">
        <v>0</v>
      </c>
      <c r="G1573">
        <v>0</v>
      </c>
      <c r="H1573">
        <v>0</v>
      </c>
      <c r="I1573">
        <v>0</v>
      </c>
      <c r="J1573">
        <v>0</v>
      </c>
      <c r="K1573">
        <v>0</v>
      </c>
      <c r="L1573">
        <v>0</v>
      </c>
      <c r="M1573">
        <v>0</v>
      </c>
      <c r="N1573">
        <v>0</v>
      </c>
      <c r="O1573">
        <v>0</v>
      </c>
      <c r="P1573">
        <v>0</v>
      </c>
      <c r="Q1573">
        <v>0</v>
      </c>
      <c r="R1573">
        <v>0</v>
      </c>
      <c r="S1573">
        <v>0</v>
      </c>
      <c r="T1573">
        <v>10</v>
      </c>
      <c r="U1573">
        <v>0</v>
      </c>
      <c r="V1573" t="s">
        <v>23</v>
      </c>
    </row>
    <row r="1574" spans="1:22" hidden="1" x14ac:dyDescent="0.35">
      <c r="A1574" t="s">
        <v>37</v>
      </c>
      <c r="B1574" t="s">
        <v>69</v>
      </c>
      <c r="C1574">
        <v>2016</v>
      </c>
      <c r="D1574">
        <v>20</v>
      </c>
      <c r="E1574">
        <v>20</v>
      </c>
      <c r="F1574">
        <v>0</v>
      </c>
      <c r="G1574">
        <v>0</v>
      </c>
      <c r="H1574">
        <v>0</v>
      </c>
      <c r="I1574">
        <v>0</v>
      </c>
      <c r="J1574">
        <v>0</v>
      </c>
      <c r="K1574">
        <v>0</v>
      </c>
      <c r="L1574">
        <v>0</v>
      </c>
      <c r="M1574">
        <v>0</v>
      </c>
      <c r="N1574">
        <v>0</v>
      </c>
      <c r="O1574">
        <v>0</v>
      </c>
      <c r="P1574">
        <v>0</v>
      </c>
      <c r="Q1574">
        <v>0</v>
      </c>
      <c r="R1574">
        <v>0</v>
      </c>
      <c r="S1574">
        <v>0</v>
      </c>
      <c r="T1574">
        <v>0</v>
      </c>
      <c r="U1574">
        <v>0</v>
      </c>
      <c r="V1574" t="s">
        <v>23</v>
      </c>
    </row>
    <row r="1575" spans="1:22" hidden="1" x14ac:dyDescent="0.35">
      <c r="A1575" t="s">
        <v>39</v>
      </c>
      <c r="B1575" t="s">
        <v>69</v>
      </c>
      <c r="C1575">
        <v>2016</v>
      </c>
      <c r="D1575">
        <v>500</v>
      </c>
      <c r="E1575">
        <v>345</v>
      </c>
      <c r="F1575">
        <v>80</v>
      </c>
      <c r="G1575">
        <v>65</v>
      </c>
      <c r="H1575">
        <v>0</v>
      </c>
      <c r="I1575">
        <v>0</v>
      </c>
      <c r="J1575">
        <v>0</v>
      </c>
      <c r="K1575">
        <v>0</v>
      </c>
      <c r="L1575">
        <v>0</v>
      </c>
      <c r="M1575">
        <v>0</v>
      </c>
      <c r="N1575">
        <v>0</v>
      </c>
      <c r="O1575">
        <v>0</v>
      </c>
      <c r="P1575">
        <v>0</v>
      </c>
      <c r="Q1575">
        <v>4</v>
      </c>
      <c r="R1575">
        <v>0</v>
      </c>
      <c r="S1575">
        <v>4</v>
      </c>
      <c r="T1575">
        <v>0</v>
      </c>
      <c r="U1575">
        <v>0</v>
      </c>
      <c r="V1575" t="s">
        <v>23</v>
      </c>
    </row>
    <row r="1576" spans="1:22" hidden="1" x14ac:dyDescent="0.35">
      <c r="A1576" t="s">
        <v>41</v>
      </c>
      <c r="B1576" t="s">
        <v>69</v>
      </c>
      <c r="C1576">
        <v>2016</v>
      </c>
      <c r="D1576">
        <v>105</v>
      </c>
      <c r="E1576">
        <v>100</v>
      </c>
      <c r="F1576">
        <v>0</v>
      </c>
      <c r="G1576">
        <v>4</v>
      </c>
      <c r="H1576">
        <v>0</v>
      </c>
      <c r="I1576">
        <v>0</v>
      </c>
      <c r="J1576">
        <v>0</v>
      </c>
      <c r="K1576">
        <v>0</v>
      </c>
      <c r="L1576">
        <v>0</v>
      </c>
      <c r="M1576">
        <v>0</v>
      </c>
      <c r="N1576">
        <v>0</v>
      </c>
      <c r="O1576">
        <v>0</v>
      </c>
      <c r="P1576">
        <v>0</v>
      </c>
      <c r="Q1576">
        <v>0</v>
      </c>
      <c r="R1576">
        <v>0</v>
      </c>
      <c r="S1576">
        <v>0</v>
      </c>
      <c r="T1576">
        <v>0</v>
      </c>
      <c r="U1576">
        <v>0</v>
      </c>
      <c r="V1576" t="s">
        <v>23</v>
      </c>
    </row>
    <row r="1577" spans="1:22" hidden="1" x14ac:dyDescent="0.35">
      <c r="A1577" t="s">
        <v>44</v>
      </c>
      <c r="B1577" t="s">
        <v>69</v>
      </c>
      <c r="C1577">
        <v>2016</v>
      </c>
      <c r="D1577">
        <v>4</v>
      </c>
      <c r="E1577">
        <v>4</v>
      </c>
      <c r="F1577">
        <v>0</v>
      </c>
      <c r="G1577">
        <v>0</v>
      </c>
      <c r="H1577">
        <v>0</v>
      </c>
      <c r="I1577">
        <v>0</v>
      </c>
      <c r="J1577">
        <v>0</v>
      </c>
      <c r="K1577">
        <v>0</v>
      </c>
      <c r="L1577">
        <v>0</v>
      </c>
      <c r="M1577">
        <v>0</v>
      </c>
      <c r="N1577">
        <v>0</v>
      </c>
      <c r="O1577">
        <v>0</v>
      </c>
      <c r="P1577">
        <v>0</v>
      </c>
      <c r="Q1577">
        <v>0</v>
      </c>
      <c r="R1577">
        <v>0</v>
      </c>
      <c r="S1577">
        <v>0</v>
      </c>
      <c r="T1577">
        <v>0</v>
      </c>
      <c r="U1577">
        <v>0</v>
      </c>
      <c r="V1577" t="s">
        <v>23</v>
      </c>
    </row>
    <row r="1578" spans="1:22" hidden="1" x14ac:dyDescent="0.35">
      <c r="A1578" t="s">
        <v>45</v>
      </c>
      <c r="B1578" t="s">
        <v>69</v>
      </c>
      <c r="C1578">
        <v>2016</v>
      </c>
      <c r="D1578">
        <v>10</v>
      </c>
      <c r="E1578">
        <v>10</v>
      </c>
      <c r="F1578">
        <v>0</v>
      </c>
      <c r="G1578">
        <v>0</v>
      </c>
      <c r="H1578">
        <v>0</v>
      </c>
      <c r="I1578">
        <v>0</v>
      </c>
      <c r="J1578">
        <v>0</v>
      </c>
      <c r="K1578">
        <v>0</v>
      </c>
      <c r="L1578">
        <v>0</v>
      </c>
      <c r="M1578">
        <v>0</v>
      </c>
      <c r="N1578">
        <v>0</v>
      </c>
      <c r="O1578">
        <v>0</v>
      </c>
      <c r="P1578">
        <v>0</v>
      </c>
      <c r="Q1578">
        <v>0</v>
      </c>
      <c r="R1578">
        <v>0</v>
      </c>
      <c r="S1578">
        <v>0</v>
      </c>
      <c r="T1578">
        <v>0</v>
      </c>
      <c r="U1578">
        <v>0</v>
      </c>
      <c r="V1578" t="s">
        <v>23</v>
      </c>
    </row>
    <row r="1579" spans="1:22" hidden="1" x14ac:dyDescent="0.35">
      <c r="A1579" t="s">
        <v>46</v>
      </c>
      <c r="B1579" t="s">
        <v>69</v>
      </c>
      <c r="C1579">
        <v>2016</v>
      </c>
      <c r="D1579">
        <v>30</v>
      </c>
      <c r="E1579">
        <v>4</v>
      </c>
      <c r="F1579">
        <v>0</v>
      </c>
      <c r="G1579">
        <v>20</v>
      </c>
      <c r="H1579">
        <v>0</v>
      </c>
      <c r="I1579">
        <v>0</v>
      </c>
      <c r="J1579">
        <v>0</v>
      </c>
      <c r="K1579">
        <v>0</v>
      </c>
      <c r="L1579">
        <v>0</v>
      </c>
      <c r="M1579">
        <v>0</v>
      </c>
      <c r="N1579">
        <v>0</v>
      </c>
      <c r="O1579">
        <v>0</v>
      </c>
      <c r="P1579">
        <v>0</v>
      </c>
      <c r="Q1579">
        <v>0</v>
      </c>
      <c r="R1579">
        <v>0</v>
      </c>
      <c r="S1579">
        <v>0</v>
      </c>
      <c r="T1579">
        <v>0</v>
      </c>
      <c r="U1579">
        <v>0</v>
      </c>
      <c r="V1579" t="s">
        <v>23</v>
      </c>
    </row>
    <row r="1580" spans="1:22" hidden="1" x14ac:dyDescent="0.35">
      <c r="A1580" t="s">
        <v>47</v>
      </c>
      <c r="B1580" t="s">
        <v>69</v>
      </c>
      <c r="C1580">
        <v>2016</v>
      </c>
      <c r="D1580">
        <v>10</v>
      </c>
      <c r="E1580">
        <v>0</v>
      </c>
      <c r="F1580">
        <v>10</v>
      </c>
      <c r="G1580">
        <v>0</v>
      </c>
      <c r="H1580">
        <v>0</v>
      </c>
      <c r="I1580">
        <v>0</v>
      </c>
      <c r="J1580">
        <v>0</v>
      </c>
      <c r="K1580">
        <v>0</v>
      </c>
      <c r="L1580">
        <v>0</v>
      </c>
      <c r="M1580">
        <v>0</v>
      </c>
      <c r="N1580">
        <v>0</v>
      </c>
      <c r="O1580">
        <v>0</v>
      </c>
      <c r="P1580">
        <v>0</v>
      </c>
      <c r="Q1580">
        <v>0</v>
      </c>
      <c r="R1580">
        <v>0</v>
      </c>
      <c r="S1580">
        <v>0</v>
      </c>
      <c r="T1580">
        <v>0</v>
      </c>
      <c r="U1580">
        <v>0</v>
      </c>
      <c r="V1580" t="s">
        <v>23</v>
      </c>
    </row>
    <row r="1581" spans="1:22" hidden="1" x14ac:dyDescent="0.35">
      <c r="A1581" t="s">
        <v>48</v>
      </c>
      <c r="B1581" t="s">
        <v>69</v>
      </c>
      <c r="C1581">
        <v>2016</v>
      </c>
      <c r="D1581">
        <v>125</v>
      </c>
      <c r="E1581">
        <v>100</v>
      </c>
      <c r="F1581">
        <v>0</v>
      </c>
      <c r="G1581">
        <v>10</v>
      </c>
      <c r="H1581">
        <v>0</v>
      </c>
      <c r="I1581">
        <v>0</v>
      </c>
      <c r="J1581">
        <v>0</v>
      </c>
      <c r="K1581">
        <v>0</v>
      </c>
      <c r="L1581">
        <v>0</v>
      </c>
      <c r="M1581">
        <v>0</v>
      </c>
      <c r="N1581">
        <v>0</v>
      </c>
      <c r="O1581">
        <v>0</v>
      </c>
      <c r="P1581">
        <v>0</v>
      </c>
      <c r="Q1581">
        <v>0</v>
      </c>
      <c r="R1581">
        <v>0</v>
      </c>
      <c r="S1581">
        <v>0</v>
      </c>
      <c r="T1581">
        <v>10</v>
      </c>
      <c r="U1581">
        <v>0</v>
      </c>
      <c r="V1581" t="s">
        <v>23</v>
      </c>
    </row>
    <row r="1582" spans="1:22" hidden="1" x14ac:dyDescent="0.35">
      <c r="A1582" t="s">
        <v>50</v>
      </c>
      <c r="B1582" t="s">
        <v>69</v>
      </c>
      <c r="C1582">
        <v>2016</v>
      </c>
      <c r="D1582">
        <v>4</v>
      </c>
      <c r="E1582">
        <v>4</v>
      </c>
      <c r="F1582">
        <v>0</v>
      </c>
      <c r="G1582">
        <v>0</v>
      </c>
      <c r="H1582">
        <v>0</v>
      </c>
      <c r="I1582">
        <v>0</v>
      </c>
      <c r="J1582">
        <v>0</v>
      </c>
      <c r="K1582">
        <v>0</v>
      </c>
      <c r="L1582">
        <v>0</v>
      </c>
      <c r="M1582">
        <v>0</v>
      </c>
      <c r="N1582">
        <v>0</v>
      </c>
      <c r="O1582">
        <v>0</v>
      </c>
      <c r="P1582">
        <v>0</v>
      </c>
      <c r="Q1582">
        <v>0</v>
      </c>
      <c r="R1582">
        <v>0</v>
      </c>
      <c r="S1582">
        <v>0</v>
      </c>
      <c r="T1582">
        <v>0</v>
      </c>
      <c r="U1582">
        <v>0</v>
      </c>
      <c r="V1582" t="s">
        <v>23</v>
      </c>
    </row>
    <row r="1583" spans="1:22" hidden="1" x14ac:dyDescent="0.35">
      <c r="A1583" t="s">
        <v>52</v>
      </c>
      <c r="B1583" t="s">
        <v>69</v>
      </c>
      <c r="C1583">
        <v>2016</v>
      </c>
      <c r="D1583">
        <v>10</v>
      </c>
      <c r="E1583">
        <v>10</v>
      </c>
      <c r="F1583">
        <v>0</v>
      </c>
      <c r="G1583">
        <v>0</v>
      </c>
      <c r="H1583">
        <v>0</v>
      </c>
      <c r="I1583">
        <v>0</v>
      </c>
      <c r="J1583">
        <v>0</v>
      </c>
      <c r="K1583">
        <v>0</v>
      </c>
      <c r="L1583">
        <v>0</v>
      </c>
      <c r="M1583">
        <v>0</v>
      </c>
      <c r="N1583">
        <v>0</v>
      </c>
      <c r="O1583">
        <v>0</v>
      </c>
      <c r="P1583">
        <v>0</v>
      </c>
      <c r="Q1583">
        <v>0</v>
      </c>
      <c r="R1583">
        <v>0</v>
      </c>
      <c r="S1583">
        <v>0</v>
      </c>
      <c r="T1583">
        <v>0</v>
      </c>
      <c r="U1583">
        <v>0</v>
      </c>
      <c r="V1583" t="s">
        <v>23</v>
      </c>
    </row>
    <row r="1584" spans="1:22" hidden="1" x14ac:dyDescent="0.35">
      <c r="A1584" t="s">
        <v>53</v>
      </c>
      <c r="B1584" t="s">
        <v>69</v>
      </c>
      <c r="C1584">
        <v>2016</v>
      </c>
      <c r="D1584">
        <v>305</v>
      </c>
      <c r="E1584">
        <v>130</v>
      </c>
      <c r="F1584">
        <v>75</v>
      </c>
      <c r="G1584">
        <v>0</v>
      </c>
      <c r="H1584">
        <v>30</v>
      </c>
      <c r="I1584">
        <v>50</v>
      </c>
      <c r="J1584">
        <v>0</v>
      </c>
      <c r="K1584">
        <v>0</v>
      </c>
      <c r="L1584">
        <v>0</v>
      </c>
      <c r="M1584">
        <v>0</v>
      </c>
      <c r="N1584">
        <v>0</v>
      </c>
      <c r="O1584">
        <v>0</v>
      </c>
      <c r="P1584">
        <v>0</v>
      </c>
      <c r="Q1584">
        <v>20</v>
      </c>
      <c r="R1584">
        <v>0</v>
      </c>
      <c r="S1584">
        <v>0</v>
      </c>
      <c r="T1584">
        <v>0</v>
      </c>
      <c r="U1584">
        <v>0</v>
      </c>
      <c r="V1584" t="s">
        <v>23</v>
      </c>
    </row>
    <row r="1585" spans="1:22" hidden="1" x14ac:dyDescent="0.35">
      <c r="A1585" t="s">
        <v>54</v>
      </c>
      <c r="B1585" t="s">
        <v>69</v>
      </c>
      <c r="C1585">
        <v>2016</v>
      </c>
      <c r="D1585">
        <v>15</v>
      </c>
      <c r="E1585">
        <v>15</v>
      </c>
      <c r="F1585">
        <v>0</v>
      </c>
      <c r="G1585">
        <v>0</v>
      </c>
      <c r="H1585">
        <v>0</v>
      </c>
      <c r="I1585">
        <v>0</v>
      </c>
      <c r="J1585">
        <v>0</v>
      </c>
      <c r="K1585">
        <v>0</v>
      </c>
      <c r="L1585">
        <v>0</v>
      </c>
      <c r="M1585">
        <v>0</v>
      </c>
      <c r="N1585">
        <v>0</v>
      </c>
      <c r="O1585">
        <v>0</v>
      </c>
      <c r="P1585">
        <v>0</v>
      </c>
      <c r="Q1585">
        <v>0</v>
      </c>
      <c r="R1585">
        <v>0</v>
      </c>
      <c r="S1585">
        <v>0</v>
      </c>
      <c r="T1585">
        <v>0</v>
      </c>
      <c r="U1585">
        <v>0</v>
      </c>
      <c r="V1585" t="s">
        <v>23</v>
      </c>
    </row>
    <row r="1586" spans="1:22" hidden="1" x14ac:dyDescent="0.35">
      <c r="A1586" t="s">
        <v>55</v>
      </c>
      <c r="B1586" t="s">
        <v>69</v>
      </c>
      <c r="C1586">
        <v>2016</v>
      </c>
      <c r="D1586">
        <v>15</v>
      </c>
      <c r="E1586">
        <v>15</v>
      </c>
      <c r="F1586">
        <v>0</v>
      </c>
      <c r="G1586">
        <v>0</v>
      </c>
      <c r="H1586">
        <v>0</v>
      </c>
      <c r="I1586">
        <v>0</v>
      </c>
      <c r="J1586">
        <v>0</v>
      </c>
      <c r="K1586">
        <v>0</v>
      </c>
      <c r="L1586">
        <v>0</v>
      </c>
      <c r="M1586">
        <v>0</v>
      </c>
      <c r="N1586">
        <v>0</v>
      </c>
      <c r="O1586">
        <v>0</v>
      </c>
      <c r="P1586">
        <v>0</v>
      </c>
      <c r="Q1586">
        <v>0</v>
      </c>
      <c r="R1586">
        <v>0</v>
      </c>
      <c r="S1586">
        <v>0</v>
      </c>
      <c r="T1586">
        <v>0</v>
      </c>
      <c r="U1586">
        <v>0</v>
      </c>
      <c r="V1586" t="s">
        <v>23</v>
      </c>
    </row>
    <row r="1587" spans="1:22" hidden="1" x14ac:dyDescent="0.35">
      <c r="A1587" t="s">
        <v>62</v>
      </c>
      <c r="B1587" t="s">
        <v>69</v>
      </c>
      <c r="C1587">
        <v>2016</v>
      </c>
      <c r="D1587">
        <v>20</v>
      </c>
      <c r="E1587">
        <v>0</v>
      </c>
      <c r="F1587">
        <v>0</v>
      </c>
      <c r="G1587">
        <v>0</v>
      </c>
      <c r="H1587">
        <v>0</v>
      </c>
      <c r="I1587">
        <v>0</v>
      </c>
      <c r="J1587">
        <v>0</v>
      </c>
      <c r="K1587">
        <v>0</v>
      </c>
      <c r="L1587">
        <v>0</v>
      </c>
      <c r="M1587">
        <v>0</v>
      </c>
      <c r="N1587">
        <v>0</v>
      </c>
      <c r="O1587">
        <v>0</v>
      </c>
      <c r="P1587">
        <v>0</v>
      </c>
      <c r="Q1587">
        <v>0</v>
      </c>
      <c r="R1587">
        <v>0</v>
      </c>
      <c r="S1587">
        <v>0</v>
      </c>
      <c r="T1587">
        <v>20</v>
      </c>
      <c r="U1587">
        <v>0</v>
      </c>
      <c r="V1587" t="s">
        <v>23</v>
      </c>
    </row>
    <row r="1588" spans="1:22" hidden="1" x14ac:dyDescent="0.35">
      <c r="A1588" t="s">
        <v>63</v>
      </c>
      <c r="B1588" t="s">
        <v>69</v>
      </c>
      <c r="C1588">
        <v>2016</v>
      </c>
      <c r="D1588">
        <v>10</v>
      </c>
      <c r="E1588">
        <v>10</v>
      </c>
      <c r="F1588">
        <v>0</v>
      </c>
      <c r="G1588">
        <v>0</v>
      </c>
      <c r="H1588">
        <v>0</v>
      </c>
      <c r="I1588">
        <v>0</v>
      </c>
      <c r="J1588">
        <v>0</v>
      </c>
      <c r="K1588">
        <v>0</v>
      </c>
      <c r="L1588">
        <v>0</v>
      </c>
      <c r="M1588">
        <v>0</v>
      </c>
      <c r="N1588">
        <v>0</v>
      </c>
      <c r="O1588">
        <v>0</v>
      </c>
      <c r="P1588">
        <v>0</v>
      </c>
      <c r="Q1588">
        <v>0</v>
      </c>
      <c r="R1588">
        <v>0</v>
      </c>
      <c r="S1588">
        <v>0</v>
      </c>
      <c r="T1588">
        <v>0</v>
      </c>
      <c r="U1588">
        <v>0</v>
      </c>
      <c r="V1588" t="s">
        <v>23</v>
      </c>
    </row>
    <row r="1589" spans="1:22" hidden="1" x14ac:dyDescent="0.35">
      <c r="A1589" t="s">
        <v>64</v>
      </c>
      <c r="B1589" t="s">
        <v>69</v>
      </c>
      <c r="C1589">
        <v>2016</v>
      </c>
      <c r="D1589">
        <v>710</v>
      </c>
      <c r="E1589">
        <v>530</v>
      </c>
      <c r="F1589">
        <v>120</v>
      </c>
      <c r="G1589">
        <v>4</v>
      </c>
      <c r="H1589">
        <v>10</v>
      </c>
      <c r="I1589">
        <v>0</v>
      </c>
      <c r="J1589">
        <v>10</v>
      </c>
      <c r="K1589">
        <v>0</v>
      </c>
      <c r="L1589">
        <v>0</v>
      </c>
      <c r="M1589">
        <v>0</v>
      </c>
      <c r="N1589">
        <v>0</v>
      </c>
      <c r="O1589">
        <v>0</v>
      </c>
      <c r="P1589">
        <v>0</v>
      </c>
      <c r="Q1589">
        <v>10</v>
      </c>
      <c r="R1589">
        <v>0</v>
      </c>
      <c r="S1589">
        <v>25</v>
      </c>
      <c r="T1589">
        <v>0</v>
      </c>
      <c r="U1589">
        <v>0</v>
      </c>
      <c r="V1589" t="s">
        <v>23</v>
      </c>
    </row>
    <row r="1590" spans="1:22" hidden="1" x14ac:dyDescent="0.35">
      <c r="A1590" t="s">
        <v>69</v>
      </c>
      <c r="B1590" t="s">
        <v>69</v>
      </c>
      <c r="C1590">
        <v>2016</v>
      </c>
      <c r="D1590" s="1">
        <v>16145</v>
      </c>
      <c r="E1590" s="1">
        <v>12605</v>
      </c>
      <c r="F1590" s="1">
        <v>1175</v>
      </c>
      <c r="G1590">
        <v>190</v>
      </c>
      <c r="H1590">
        <v>70</v>
      </c>
      <c r="I1590">
        <v>25</v>
      </c>
      <c r="J1590">
        <v>0</v>
      </c>
      <c r="K1590">
        <v>70</v>
      </c>
      <c r="L1590">
        <v>0</v>
      </c>
      <c r="M1590">
        <v>0</v>
      </c>
      <c r="N1590">
        <v>0</v>
      </c>
      <c r="O1590">
        <v>0</v>
      </c>
      <c r="P1590">
        <v>20</v>
      </c>
      <c r="Q1590">
        <v>500</v>
      </c>
      <c r="R1590">
        <v>0</v>
      </c>
      <c r="S1590">
        <v>70</v>
      </c>
      <c r="T1590">
        <v>60</v>
      </c>
      <c r="U1590" s="1">
        <v>1370</v>
      </c>
      <c r="V1590" t="s">
        <v>23</v>
      </c>
    </row>
    <row r="1591" spans="1:22" hidden="1" x14ac:dyDescent="0.35">
      <c r="A1591" t="s">
        <v>22</v>
      </c>
      <c r="B1591" t="s">
        <v>70</v>
      </c>
      <c r="C1591">
        <v>2016</v>
      </c>
      <c r="D1591">
        <v>40</v>
      </c>
      <c r="E1591">
        <v>25</v>
      </c>
      <c r="F1591">
        <v>0</v>
      </c>
      <c r="G1591">
        <v>0</v>
      </c>
      <c r="H1591">
        <v>0</v>
      </c>
      <c r="I1591">
        <v>0</v>
      </c>
      <c r="J1591">
        <v>0</v>
      </c>
      <c r="K1591">
        <v>0</v>
      </c>
      <c r="L1591">
        <v>0</v>
      </c>
      <c r="M1591">
        <v>0</v>
      </c>
      <c r="N1591">
        <v>0</v>
      </c>
      <c r="O1591">
        <v>0</v>
      </c>
      <c r="P1591">
        <v>0</v>
      </c>
      <c r="Q1591">
        <v>0</v>
      </c>
      <c r="R1591">
        <v>0</v>
      </c>
      <c r="S1591">
        <v>0</v>
      </c>
      <c r="T1591">
        <v>10</v>
      </c>
      <c r="U1591">
        <v>0</v>
      </c>
      <c r="V1591" t="s">
        <v>23</v>
      </c>
    </row>
    <row r="1592" spans="1:22" hidden="1" x14ac:dyDescent="0.35">
      <c r="A1592" t="s">
        <v>24</v>
      </c>
      <c r="B1592" t="s">
        <v>70</v>
      </c>
      <c r="C1592">
        <v>2016</v>
      </c>
      <c r="D1592">
        <v>10</v>
      </c>
      <c r="E1592">
        <v>10</v>
      </c>
      <c r="F1592">
        <v>0</v>
      </c>
      <c r="G1592">
        <v>0</v>
      </c>
      <c r="H1592">
        <v>0</v>
      </c>
      <c r="I1592">
        <v>0</v>
      </c>
      <c r="J1592">
        <v>0</v>
      </c>
      <c r="K1592">
        <v>0</v>
      </c>
      <c r="L1592">
        <v>0</v>
      </c>
      <c r="M1592">
        <v>0</v>
      </c>
      <c r="N1592">
        <v>0</v>
      </c>
      <c r="O1592">
        <v>0</v>
      </c>
      <c r="P1592">
        <v>0</v>
      </c>
      <c r="Q1592">
        <v>0</v>
      </c>
      <c r="R1592">
        <v>0</v>
      </c>
      <c r="S1592">
        <v>0</v>
      </c>
      <c r="T1592">
        <v>0</v>
      </c>
      <c r="U1592">
        <v>0</v>
      </c>
      <c r="V1592" t="s">
        <v>23</v>
      </c>
    </row>
    <row r="1593" spans="1:22" hidden="1" x14ac:dyDescent="0.35">
      <c r="A1593" t="s">
        <v>28</v>
      </c>
      <c r="B1593" t="s">
        <v>70</v>
      </c>
      <c r="C1593">
        <v>2016</v>
      </c>
      <c r="D1593">
        <v>20</v>
      </c>
      <c r="E1593">
        <v>20</v>
      </c>
      <c r="F1593">
        <v>0</v>
      </c>
      <c r="G1593">
        <v>0</v>
      </c>
      <c r="H1593">
        <v>0</v>
      </c>
      <c r="I1593">
        <v>0</v>
      </c>
      <c r="J1593">
        <v>0</v>
      </c>
      <c r="K1593">
        <v>0</v>
      </c>
      <c r="L1593">
        <v>0</v>
      </c>
      <c r="M1593">
        <v>0</v>
      </c>
      <c r="N1593">
        <v>0</v>
      </c>
      <c r="O1593">
        <v>0</v>
      </c>
      <c r="P1593">
        <v>0</v>
      </c>
      <c r="Q1593">
        <v>0</v>
      </c>
      <c r="R1593">
        <v>0</v>
      </c>
      <c r="S1593">
        <v>0</v>
      </c>
      <c r="T1593">
        <v>0</v>
      </c>
      <c r="U1593">
        <v>0</v>
      </c>
      <c r="V1593" t="s">
        <v>23</v>
      </c>
    </row>
    <row r="1594" spans="1:22" hidden="1" x14ac:dyDescent="0.35">
      <c r="A1594" t="s">
        <v>30</v>
      </c>
      <c r="B1594" t="s">
        <v>70</v>
      </c>
      <c r="C1594">
        <v>2016</v>
      </c>
      <c r="D1594">
        <v>55</v>
      </c>
      <c r="E1594">
        <v>45</v>
      </c>
      <c r="F1594">
        <v>10</v>
      </c>
      <c r="G1594">
        <v>0</v>
      </c>
      <c r="H1594">
        <v>0</v>
      </c>
      <c r="I1594">
        <v>0</v>
      </c>
      <c r="J1594">
        <v>0</v>
      </c>
      <c r="K1594">
        <v>0</v>
      </c>
      <c r="L1594">
        <v>0</v>
      </c>
      <c r="M1594">
        <v>0</v>
      </c>
      <c r="N1594">
        <v>0</v>
      </c>
      <c r="O1594">
        <v>0</v>
      </c>
      <c r="P1594">
        <v>0</v>
      </c>
      <c r="Q1594">
        <v>0</v>
      </c>
      <c r="R1594">
        <v>0</v>
      </c>
      <c r="S1594">
        <v>0</v>
      </c>
      <c r="T1594">
        <v>0</v>
      </c>
      <c r="U1594">
        <v>0</v>
      </c>
      <c r="V1594" t="s">
        <v>23</v>
      </c>
    </row>
    <row r="1595" spans="1:22" hidden="1" x14ac:dyDescent="0.35">
      <c r="A1595" t="s">
        <v>79</v>
      </c>
      <c r="B1595" t="s">
        <v>70</v>
      </c>
      <c r="C1595">
        <v>2016</v>
      </c>
      <c r="D1595">
        <v>4</v>
      </c>
      <c r="E1595">
        <v>4</v>
      </c>
      <c r="F1595">
        <v>0</v>
      </c>
      <c r="G1595">
        <v>0</v>
      </c>
      <c r="H1595">
        <v>0</v>
      </c>
      <c r="I1595">
        <v>0</v>
      </c>
      <c r="J1595">
        <v>0</v>
      </c>
      <c r="K1595">
        <v>0</v>
      </c>
      <c r="L1595">
        <v>0</v>
      </c>
      <c r="M1595">
        <v>0</v>
      </c>
      <c r="N1595">
        <v>0</v>
      </c>
      <c r="O1595">
        <v>0</v>
      </c>
      <c r="P1595">
        <v>0</v>
      </c>
      <c r="Q1595">
        <v>0</v>
      </c>
      <c r="R1595">
        <v>0</v>
      </c>
      <c r="S1595">
        <v>0</v>
      </c>
      <c r="T1595">
        <v>0</v>
      </c>
      <c r="U1595">
        <v>0</v>
      </c>
      <c r="V1595" t="s">
        <v>23</v>
      </c>
    </row>
    <row r="1596" spans="1:22" hidden="1" x14ac:dyDescent="0.35">
      <c r="A1596" t="s">
        <v>33</v>
      </c>
      <c r="B1596" t="s">
        <v>70</v>
      </c>
      <c r="C1596">
        <v>2016</v>
      </c>
      <c r="D1596">
        <v>475</v>
      </c>
      <c r="E1596">
        <v>470</v>
      </c>
      <c r="F1596">
        <v>0</v>
      </c>
      <c r="G1596">
        <v>10</v>
      </c>
      <c r="H1596">
        <v>0</v>
      </c>
      <c r="I1596">
        <v>0</v>
      </c>
      <c r="J1596">
        <v>0</v>
      </c>
      <c r="K1596">
        <v>0</v>
      </c>
      <c r="L1596">
        <v>0</v>
      </c>
      <c r="M1596">
        <v>0</v>
      </c>
      <c r="N1596">
        <v>0</v>
      </c>
      <c r="O1596">
        <v>0</v>
      </c>
      <c r="P1596">
        <v>0</v>
      </c>
      <c r="Q1596">
        <v>0</v>
      </c>
      <c r="R1596">
        <v>0</v>
      </c>
      <c r="S1596">
        <v>0</v>
      </c>
      <c r="T1596">
        <v>0</v>
      </c>
      <c r="U1596">
        <v>0</v>
      </c>
      <c r="V1596" t="s">
        <v>23</v>
      </c>
    </row>
    <row r="1597" spans="1:22" hidden="1" x14ac:dyDescent="0.35">
      <c r="A1597" t="s">
        <v>75</v>
      </c>
      <c r="B1597" t="s">
        <v>70</v>
      </c>
      <c r="C1597">
        <v>2016</v>
      </c>
      <c r="D1597">
        <v>15</v>
      </c>
      <c r="E1597">
        <v>0</v>
      </c>
      <c r="F1597">
        <v>15</v>
      </c>
      <c r="G1597">
        <v>0</v>
      </c>
      <c r="H1597">
        <v>0</v>
      </c>
      <c r="I1597">
        <v>0</v>
      </c>
      <c r="J1597">
        <v>0</v>
      </c>
      <c r="K1597">
        <v>0</v>
      </c>
      <c r="L1597">
        <v>0</v>
      </c>
      <c r="M1597">
        <v>0</v>
      </c>
      <c r="N1597">
        <v>0</v>
      </c>
      <c r="O1597">
        <v>0</v>
      </c>
      <c r="P1597">
        <v>0</v>
      </c>
      <c r="Q1597">
        <v>0</v>
      </c>
      <c r="R1597">
        <v>0</v>
      </c>
      <c r="S1597">
        <v>0</v>
      </c>
      <c r="T1597">
        <v>0</v>
      </c>
      <c r="U1597">
        <v>0</v>
      </c>
      <c r="V1597" t="s">
        <v>23</v>
      </c>
    </row>
    <row r="1598" spans="1:22" hidden="1" x14ac:dyDescent="0.35">
      <c r="A1598" t="s">
        <v>34</v>
      </c>
      <c r="B1598" t="s">
        <v>70</v>
      </c>
      <c r="C1598">
        <v>2016</v>
      </c>
      <c r="D1598">
        <v>4</v>
      </c>
      <c r="E1598">
        <v>4</v>
      </c>
      <c r="F1598">
        <v>0</v>
      </c>
      <c r="G1598">
        <v>0</v>
      </c>
      <c r="H1598">
        <v>0</v>
      </c>
      <c r="I1598">
        <v>0</v>
      </c>
      <c r="J1598">
        <v>0</v>
      </c>
      <c r="K1598">
        <v>0</v>
      </c>
      <c r="L1598">
        <v>0</v>
      </c>
      <c r="M1598">
        <v>0</v>
      </c>
      <c r="N1598">
        <v>0</v>
      </c>
      <c r="O1598">
        <v>0</v>
      </c>
      <c r="P1598">
        <v>0</v>
      </c>
      <c r="Q1598">
        <v>0</v>
      </c>
      <c r="R1598">
        <v>0</v>
      </c>
      <c r="S1598">
        <v>0</v>
      </c>
      <c r="T1598">
        <v>0</v>
      </c>
      <c r="U1598">
        <v>0</v>
      </c>
      <c r="V1598" t="s">
        <v>23</v>
      </c>
    </row>
    <row r="1599" spans="1:22" hidden="1" x14ac:dyDescent="0.35">
      <c r="A1599" t="s">
        <v>36</v>
      </c>
      <c r="B1599" t="s">
        <v>70</v>
      </c>
      <c r="C1599">
        <v>2016</v>
      </c>
      <c r="D1599" s="1">
        <v>38330</v>
      </c>
      <c r="E1599" s="1">
        <v>32030</v>
      </c>
      <c r="F1599" s="1">
        <v>3485</v>
      </c>
      <c r="G1599">
        <v>875</v>
      </c>
      <c r="H1599">
        <v>310</v>
      </c>
      <c r="I1599">
        <v>210</v>
      </c>
      <c r="J1599">
        <v>215</v>
      </c>
      <c r="K1599">
        <v>240</v>
      </c>
      <c r="L1599">
        <v>0</v>
      </c>
      <c r="M1599">
        <v>0</v>
      </c>
      <c r="N1599">
        <v>25</v>
      </c>
      <c r="O1599">
        <v>0</v>
      </c>
      <c r="P1599">
        <v>175</v>
      </c>
      <c r="Q1599">
        <v>180</v>
      </c>
      <c r="R1599">
        <v>35</v>
      </c>
      <c r="S1599">
        <v>70</v>
      </c>
      <c r="T1599">
        <v>480</v>
      </c>
      <c r="U1599">
        <v>0</v>
      </c>
      <c r="V1599" t="s">
        <v>23</v>
      </c>
    </row>
    <row r="1600" spans="1:22" hidden="1" x14ac:dyDescent="0.35">
      <c r="A1600" t="s">
        <v>41</v>
      </c>
      <c r="B1600" t="s">
        <v>70</v>
      </c>
      <c r="C1600">
        <v>2016</v>
      </c>
      <c r="D1600">
        <v>20</v>
      </c>
      <c r="E1600">
        <v>20</v>
      </c>
      <c r="F1600">
        <v>0</v>
      </c>
      <c r="G1600">
        <v>0</v>
      </c>
      <c r="H1600">
        <v>0</v>
      </c>
      <c r="I1600">
        <v>0</v>
      </c>
      <c r="J1600">
        <v>0</v>
      </c>
      <c r="K1600">
        <v>0</v>
      </c>
      <c r="L1600">
        <v>0</v>
      </c>
      <c r="M1600">
        <v>0</v>
      </c>
      <c r="N1600">
        <v>0</v>
      </c>
      <c r="O1600">
        <v>0</v>
      </c>
      <c r="P1600">
        <v>0</v>
      </c>
      <c r="Q1600">
        <v>0</v>
      </c>
      <c r="R1600">
        <v>0</v>
      </c>
      <c r="S1600">
        <v>0</v>
      </c>
      <c r="T1600">
        <v>0</v>
      </c>
      <c r="U1600">
        <v>0</v>
      </c>
      <c r="V1600" t="s">
        <v>23</v>
      </c>
    </row>
    <row r="1601" spans="1:22" hidden="1" x14ac:dyDescent="0.35">
      <c r="A1601" t="s">
        <v>77</v>
      </c>
      <c r="B1601" t="s">
        <v>70</v>
      </c>
      <c r="C1601">
        <v>2016</v>
      </c>
      <c r="D1601">
        <v>4</v>
      </c>
      <c r="E1601">
        <v>4</v>
      </c>
      <c r="F1601">
        <v>0</v>
      </c>
      <c r="G1601">
        <v>0</v>
      </c>
      <c r="H1601">
        <v>0</v>
      </c>
      <c r="I1601">
        <v>0</v>
      </c>
      <c r="J1601">
        <v>0</v>
      </c>
      <c r="K1601">
        <v>0</v>
      </c>
      <c r="L1601">
        <v>0</v>
      </c>
      <c r="M1601">
        <v>0</v>
      </c>
      <c r="N1601">
        <v>0</v>
      </c>
      <c r="O1601">
        <v>0</v>
      </c>
      <c r="P1601">
        <v>0</v>
      </c>
      <c r="Q1601">
        <v>0</v>
      </c>
      <c r="R1601">
        <v>0</v>
      </c>
      <c r="S1601">
        <v>0</v>
      </c>
      <c r="T1601">
        <v>0</v>
      </c>
      <c r="U1601">
        <v>0</v>
      </c>
      <c r="V1601" t="s">
        <v>23</v>
      </c>
    </row>
    <row r="1602" spans="1:22" hidden="1" x14ac:dyDescent="0.35">
      <c r="A1602" t="s">
        <v>42</v>
      </c>
      <c r="B1602" t="s">
        <v>70</v>
      </c>
      <c r="C1602">
        <v>2016</v>
      </c>
      <c r="D1602">
        <v>35</v>
      </c>
      <c r="E1602">
        <v>25</v>
      </c>
      <c r="F1602">
        <v>0</v>
      </c>
      <c r="G1602">
        <v>0</v>
      </c>
      <c r="H1602">
        <v>0</v>
      </c>
      <c r="I1602">
        <v>0</v>
      </c>
      <c r="J1602">
        <v>0</v>
      </c>
      <c r="K1602">
        <v>0</v>
      </c>
      <c r="L1602">
        <v>0</v>
      </c>
      <c r="M1602">
        <v>0</v>
      </c>
      <c r="N1602">
        <v>0</v>
      </c>
      <c r="O1602">
        <v>0</v>
      </c>
      <c r="P1602">
        <v>0</v>
      </c>
      <c r="Q1602">
        <v>0</v>
      </c>
      <c r="R1602">
        <v>0</v>
      </c>
      <c r="S1602">
        <v>0</v>
      </c>
      <c r="T1602">
        <v>4</v>
      </c>
      <c r="U1602">
        <v>0</v>
      </c>
      <c r="V1602" t="s">
        <v>23</v>
      </c>
    </row>
    <row r="1603" spans="1:22" hidden="1" x14ac:dyDescent="0.35">
      <c r="A1603" t="s">
        <v>45</v>
      </c>
      <c r="B1603" t="s">
        <v>70</v>
      </c>
      <c r="C1603">
        <v>2016</v>
      </c>
      <c r="D1603">
        <v>850</v>
      </c>
      <c r="E1603">
        <v>755</v>
      </c>
      <c r="F1603">
        <v>80</v>
      </c>
      <c r="G1603">
        <v>0</v>
      </c>
      <c r="H1603">
        <v>4</v>
      </c>
      <c r="I1603">
        <v>0</v>
      </c>
      <c r="J1603">
        <v>0</v>
      </c>
      <c r="K1603">
        <v>0</v>
      </c>
      <c r="L1603">
        <v>0</v>
      </c>
      <c r="M1603">
        <v>0</v>
      </c>
      <c r="N1603">
        <v>0</v>
      </c>
      <c r="O1603">
        <v>0</v>
      </c>
      <c r="P1603">
        <v>15</v>
      </c>
      <c r="Q1603">
        <v>0</v>
      </c>
      <c r="R1603">
        <v>0</v>
      </c>
      <c r="S1603">
        <v>0</v>
      </c>
      <c r="T1603">
        <v>0</v>
      </c>
      <c r="U1603">
        <v>0</v>
      </c>
      <c r="V1603" t="s">
        <v>23</v>
      </c>
    </row>
    <row r="1604" spans="1:22" hidden="1" x14ac:dyDescent="0.35">
      <c r="A1604" t="s">
        <v>46</v>
      </c>
      <c r="B1604" t="s">
        <v>70</v>
      </c>
      <c r="C1604">
        <v>2016</v>
      </c>
      <c r="D1604">
        <v>10</v>
      </c>
      <c r="E1604">
        <v>10</v>
      </c>
      <c r="F1604">
        <v>0</v>
      </c>
      <c r="G1604">
        <v>0</v>
      </c>
      <c r="H1604">
        <v>0</v>
      </c>
      <c r="I1604">
        <v>0</v>
      </c>
      <c r="J1604">
        <v>0</v>
      </c>
      <c r="K1604">
        <v>0</v>
      </c>
      <c r="L1604">
        <v>0</v>
      </c>
      <c r="M1604">
        <v>0</v>
      </c>
      <c r="N1604">
        <v>0</v>
      </c>
      <c r="O1604">
        <v>0</v>
      </c>
      <c r="P1604">
        <v>0</v>
      </c>
      <c r="Q1604">
        <v>0</v>
      </c>
      <c r="R1604">
        <v>0</v>
      </c>
      <c r="S1604">
        <v>0</v>
      </c>
      <c r="T1604">
        <v>0</v>
      </c>
      <c r="U1604">
        <v>0</v>
      </c>
      <c r="V1604" t="s">
        <v>23</v>
      </c>
    </row>
    <row r="1605" spans="1:22" hidden="1" x14ac:dyDescent="0.35">
      <c r="A1605" t="s">
        <v>47</v>
      </c>
      <c r="B1605" t="s">
        <v>70</v>
      </c>
      <c r="C1605">
        <v>2016</v>
      </c>
      <c r="D1605">
        <v>555</v>
      </c>
      <c r="E1605">
        <v>335</v>
      </c>
      <c r="F1605">
        <v>45</v>
      </c>
      <c r="G1605">
        <v>125</v>
      </c>
      <c r="H1605">
        <v>0</v>
      </c>
      <c r="I1605">
        <v>20</v>
      </c>
      <c r="J1605">
        <v>10</v>
      </c>
      <c r="K1605">
        <v>0</v>
      </c>
      <c r="L1605">
        <v>0</v>
      </c>
      <c r="M1605">
        <v>0</v>
      </c>
      <c r="N1605">
        <v>0</v>
      </c>
      <c r="O1605">
        <v>0</v>
      </c>
      <c r="P1605">
        <v>0</v>
      </c>
      <c r="Q1605">
        <v>0</v>
      </c>
      <c r="R1605">
        <v>0</v>
      </c>
      <c r="S1605">
        <v>0</v>
      </c>
      <c r="T1605">
        <v>15</v>
      </c>
      <c r="U1605">
        <v>0</v>
      </c>
      <c r="V1605" t="s">
        <v>23</v>
      </c>
    </row>
    <row r="1606" spans="1:22" hidden="1" x14ac:dyDescent="0.35">
      <c r="A1606" t="s">
        <v>50</v>
      </c>
      <c r="B1606" t="s">
        <v>70</v>
      </c>
      <c r="C1606">
        <v>2016</v>
      </c>
      <c r="D1606">
        <v>565</v>
      </c>
      <c r="E1606">
        <v>425</v>
      </c>
      <c r="F1606">
        <v>85</v>
      </c>
      <c r="G1606">
        <v>15</v>
      </c>
      <c r="H1606">
        <v>0</v>
      </c>
      <c r="I1606">
        <v>10</v>
      </c>
      <c r="J1606">
        <v>0</v>
      </c>
      <c r="K1606">
        <v>0</v>
      </c>
      <c r="L1606">
        <v>10</v>
      </c>
      <c r="M1606">
        <v>0</v>
      </c>
      <c r="N1606">
        <v>0</v>
      </c>
      <c r="O1606">
        <v>0</v>
      </c>
      <c r="P1606">
        <v>0</v>
      </c>
      <c r="Q1606">
        <v>0</v>
      </c>
      <c r="R1606">
        <v>0</v>
      </c>
      <c r="S1606">
        <v>10</v>
      </c>
      <c r="T1606">
        <v>4</v>
      </c>
      <c r="U1606">
        <v>0</v>
      </c>
      <c r="V1606" t="s">
        <v>23</v>
      </c>
    </row>
    <row r="1607" spans="1:22" hidden="1" x14ac:dyDescent="0.35">
      <c r="A1607" t="s">
        <v>51</v>
      </c>
      <c r="B1607" t="s">
        <v>70</v>
      </c>
      <c r="C1607">
        <v>2016</v>
      </c>
      <c r="D1607">
        <v>345</v>
      </c>
      <c r="E1607">
        <v>235</v>
      </c>
      <c r="F1607">
        <v>45</v>
      </c>
      <c r="G1607">
        <v>0</v>
      </c>
      <c r="H1607">
        <v>0</v>
      </c>
      <c r="I1607">
        <v>0</v>
      </c>
      <c r="J1607">
        <v>0</v>
      </c>
      <c r="K1607">
        <v>0</v>
      </c>
      <c r="L1607">
        <v>0</v>
      </c>
      <c r="M1607">
        <v>0</v>
      </c>
      <c r="N1607">
        <v>0</v>
      </c>
      <c r="O1607">
        <v>0</v>
      </c>
      <c r="P1607">
        <v>0</v>
      </c>
      <c r="Q1607">
        <v>0</v>
      </c>
      <c r="R1607">
        <v>0</v>
      </c>
      <c r="S1607">
        <v>15</v>
      </c>
      <c r="T1607">
        <v>55</v>
      </c>
      <c r="U1607">
        <v>0</v>
      </c>
      <c r="V1607" t="s">
        <v>23</v>
      </c>
    </row>
    <row r="1608" spans="1:22" hidden="1" x14ac:dyDescent="0.35">
      <c r="A1608" t="s">
        <v>54</v>
      </c>
      <c r="B1608" t="s">
        <v>70</v>
      </c>
      <c r="C1608">
        <v>2016</v>
      </c>
      <c r="D1608">
        <v>180</v>
      </c>
      <c r="E1608">
        <v>180</v>
      </c>
      <c r="F1608">
        <v>0</v>
      </c>
      <c r="G1608">
        <v>0</v>
      </c>
      <c r="H1608">
        <v>0</v>
      </c>
      <c r="I1608">
        <v>0</v>
      </c>
      <c r="J1608">
        <v>0</v>
      </c>
      <c r="K1608">
        <v>0</v>
      </c>
      <c r="L1608">
        <v>0</v>
      </c>
      <c r="M1608">
        <v>0</v>
      </c>
      <c r="N1608">
        <v>0</v>
      </c>
      <c r="O1608">
        <v>0</v>
      </c>
      <c r="P1608">
        <v>0</v>
      </c>
      <c r="Q1608">
        <v>0</v>
      </c>
      <c r="R1608">
        <v>0</v>
      </c>
      <c r="S1608">
        <v>0</v>
      </c>
      <c r="T1608">
        <v>0</v>
      </c>
      <c r="U1608">
        <v>0</v>
      </c>
      <c r="V1608" t="s">
        <v>23</v>
      </c>
    </row>
    <row r="1609" spans="1:22" hidden="1" x14ac:dyDescent="0.35">
      <c r="A1609" t="s">
        <v>55</v>
      </c>
      <c r="B1609" t="s">
        <v>70</v>
      </c>
      <c r="C1609">
        <v>2016</v>
      </c>
      <c r="D1609">
        <v>30</v>
      </c>
      <c r="E1609">
        <v>30</v>
      </c>
      <c r="F1609">
        <v>0</v>
      </c>
      <c r="G1609">
        <v>0</v>
      </c>
      <c r="H1609">
        <v>0</v>
      </c>
      <c r="I1609">
        <v>0</v>
      </c>
      <c r="J1609">
        <v>0</v>
      </c>
      <c r="K1609">
        <v>0</v>
      </c>
      <c r="L1609">
        <v>0</v>
      </c>
      <c r="M1609">
        <v>0</v>
      </c>
      <c r="N1609">
        <v>0</v>
      </c>
      <c r="O1609">
        <v>0</v>
      </c>
      <c r="P1609">
        <v>0</v>
      </c>
      <c r="Q1609">
        <v>0</v>
      </c>
      <c r="R1609">
        <v>0</v>
      </c>
      <c r="S1609">
        <v>0</v>
      </c>
      <c r="T1609">
        <v>0</v>
      </c>
      <c r="U1609">
        <v>0</v>
      </c>
      <c r="V1609" t="s">
        <v>23</v>
      </c>
    </row>
    <row r="1610" spans="1:22" hidden="1" x14ac:dyDescent="0.35">
      <c r="A1610" t="s">
        <v>56</v>
      </c>
      <c r="B1610" t="s">
        <v>70</v>
      </c>
      <c r="C1610">
        <v>2016</v>
      </c>
      <c r="D1610" s="1">
        <v>2175</v>
      </c>
      <c r="E1610" s="1">
        <v>1895</v>
      </c>
      <c r="F1610">
        <v>185</v>
      </c>
      <c r="G1610">
        <v>35</v>
      </c>
      <c r="H1610">
        <v>20</v>
      </c>
      <c r="I1610">
        <v>0</v>
      </c>
      <c r="J1610">
        <v>0</v>
      </c>
      <c r="K1610">
        <v>20</v>
      </c>
      <c r="L1610">
        <v>0</v>
      </c>
      <c r="M1610">
        <v>0</v>
      </c>
      <c r="N1610">
        <v>4</v>
      </c>
      <c r="O1610">
        <v>10</v>
      </c>
      <c r="P1610">
        <v>0</v>
      </c>
      <c r="Q1610">
        <v>10</v>
      </c>
      <c r="R1610">
        <v>0</v>
      </c>
      <c r="S1610">
        <v>0</v>
      </c>
      <c r="T1610">
        <v>0</v>
      </c>
      <c r="U1610">
        <v>0</v>
      </c>
      <c r="V1610" t="s">
        <v>23</v>
      </c>
    </row>
    <row r="1611" spans="1:22" hidden="1" x14ac:dyDescent="0.35">
      <c r="A1611" t="s">
        <v>57</v>
      </c>
      <c r="B1611" t="s">
        <v>70</v>
      </c>
      <c r="C1611">
        <v>2016</v>
      </c>
      <c r="D1611">
        <v>120</v>
      </c>
      <c r="E1611">
        <v>120</v>
      </c>
      <c r="F1611">
        <v>0</v>
      </c>
      <c r="G1611">
        <v>0</v>
      </c>
      <c r="H1611">
        <v>0</v>
      </c>
      <c r="I1611">
        <v>0</v>
      </c>
      <c r="J1611">
        <v>0</v>
      </c>
      <c r="K1611">
        <v>0</v>
      </c>
      <c r="L1611">
        <v>0</v>
      </c>
      <c r="M1611">
        <v>0</v>
      </c>
      <c r="N1611">
        <v>0</v>
      </c>
      <c r="O1611">
        <v>0</v>
      </c>
      <c r="P1611">
        <v>0</v>
      </c>
      <c r="Q1611">
        <v>0</v>
      </c>
      <c r="R1611">
        <v>0</v>
      </c>
      <c r="S1611">
        <v>0</v>
      </c>
      <c r="T1611">
        <v>0</v>
      </c>
      <c r="U1611">
        <v>0</v>
      </c>
      <c r="V1611" t="s">
        <v>23</v>
      </c>
    </row>
    <row r="1612" spans="1:22" hidden="1" x14ac:dyDescent="0.35">
      <c r="A1612" t="s">
        <v>58</v>
      </c>
      <c r="B1612" t="s">
        <v>70</v>
      </c>
      <c r="C1612">
        <v>2016</v>
      </c>
      <c r="D1612">
        <v>25</v>
      </c>
      <c r="E1612">
        <v>25</v>
      </c>
      <c r="F1612">
        <v>0</v>
      </c>
      <c r="G1612">
        <v>0</v>
      </c>
      <c r="H1612">
        <v>0</v>
      </c>
      <c r="I1612">
        <v>0</v>
      </c>
      <c r="J1612">
        <v>0</v>
      </c>
      <c r="K1612">
        <v>0</v>
      </c>
      <c r="L1612">
        <v>0</v>
      </c>
      <c r="M1612">
        <v>0</v>
      </c>
      <c r="N1612">
        <v>0</v>
      </c>
      <c r="O1612">
        <v>0</v>
      </c>
      <c r="P1612">
        <v>0</v>
      </c>
      <c r="Q1612">
        <v>0</v>
      </c>
      <c r="R1612">
        <v>0</v>
      </c>
      <c r="S1612">
        <v>0</v>
      </c>
      <c r="T1612">
        <v>0</v>
      </c>
      <c r="U1612">
        <v>0</v>
      </c>
      <c r="V1612" t="s">
        <v>23</v>
      </c>
    </row>
    <row r="1613" spans="1:22" hidden="1" x14ac:dyDescent="0.35">
      <c r="A1613" t="s">
        <v>62</v>
      </c>
      <c r="B1613" t="s">
        <v>70</v>
      </c>
      <c r="C1613">
        <v>2016</v>
      </c>
      <c r="D1613">
        <v>25</v>
      </c>
      <c r="E1613">
        <v>25</v>
      </c>
      <c r="F1613">
        <v>0</v>
      </c>
      <c r="G1613">
        <v>0</v>
      </c>
      <c r="H1613">
        <v>0</v>
      </c>
      <c r="I1613">
        <v>0</v>
      </c>
      <c r="J1613">
        <v>0</v>
      </c>
      <c r="K1613">
        <v>0</v>
      </c>
      <c r="L1613">
        <v>0</v>
      </c>
      <c r="M1613">
        <v>0</v>
      </c>
      <c r="N1613">
        <v>0</v>
      </c>
      <c r="O1613">
        <v>0</v>
      </c>
      <c r="P1613">
        <v>0</v>
      </c>
      <c r="Q1613">
        <v>0</v>
      </c>
      <c r="R1613">
        <v>0</v>
      </c>
      <c r="S1613">
        <v>0</v>
      </c>
      <c r="T1613">
        <v>0</v>
      </c>
      <c r="U1613">
        <v>0</v>
      </c>
      <c r="V1613" t="s">
        <v>23</v>
      </c>
    </row>
    <row r="1614" spans="1:22" hidden="1" x14ac:dyDescent="0.35">
      <c r="A1614" t="s">
        <v>63</v>
      </c>
      <c r="B1614" t="s">
        <v>70</v>
      </c>
      <c r="C1614">
        <v>2016</v>
      </c>
      <c r="D1614">
        <v>4</v>
      </c>
      <c r="E1614">
        <v>0</v>
      </c>
      <c r="F1614">
        <v>0</v>
      </c>
      <c r="G1614">
        <v>0</v>
      </c>
      <c r="H1614">
        <v>0</v>
      </c>
      <c r="I1614">
        <v>0</v>
      </c>
      <c r="J1614">
        <v>0</v>
      </c>
      <c r="K1614">
        <v>0</v>
      </c>
      <c r="L1614">
        <v>0</v>
      </c>
      <c r="M1614">
        <v>0</v>
      </c>
      <c r="N1614">
        <v>0</v>
      </c>
      <c r="O1614">
        <v>0</v>
      </c>
      <c r="P1614">
        <v>0</v>
      </c>
      <c r="Q1614">
        <v>0</v>
      </c>
      <c r="R1614">
        <v>0</v>
      </c>
      <c r="S1614">
        <v>0</v>
      </c>
      <c r="T1614">
        <v>4</v>
      </c>
      <c r="U1614">
        <v>0</v>
      </c>
      <c r="V1614" t="s">
        <v>23</v>
      </c>
    </row>
    <row r="1615" spans="1:22" hidden="1" x14ac:dyDescent="0.35">
      <c r="A1615" t="s">
        <v>68</v>
      </c>
      <c r="B1615" t="s">
        <v>70</v>
      </c>
      <c r="C1615">
        <v>2016</v>
      </c>
      <c r="D1615">
        <v>105</v>
      </c>
      <c r="E1615">
        <v>105</v>
      </c>
      <c r="F1615">
        <v>0</v>
      </c>
      <c r="G1615">
        <v>0</v>
      </c>
      <c r="H1615">
        <v>0</v>
      </c>
      <c r="I1615">
        <v>0</v>
      </c>
      <c r="J1615">
        <v>0</v>
      </c>
      <c r="K1615">
        <v>0</v>
      </c>
      <c r="L1615">
        <v>0</v>
      </c>
      <c r="M1615">
        <v>0</v>
      </c>
      <c r="N1615">
        <v>0</v>
      </c>
      <c r="O1615">
        <v>0</v>
      </c>
      <c r="P1615">
        <v>0</v>
      </c>
      <c r="Q1615">
        <v>0</v>
      </c>
      <c r="R1615">
        <v>0</v>
      </c>
      <c r="S1615">
        <v>0</v>
      </c>
      <c r="T1615">
        <v>0</v>
      </c>
      <c r="U1615">
        <v>0</v>
      </c>
      <c r="V1615" t="s">
        <v>23</v>
      </c>
    </row>
    <row r="1616" spans="1:22" hidden="1" x14ac:dyDescent="0.35">
      <c r="A1616" t="s">
        <v>70</v>
      </c>
      <c r="B1616" t="s">
        <v>70</v>
      </c>
      <c r="C1616">
        <v>2016</v>
      </c>
      <c r="D1616" s="1">
        <v>309345</v>
      </c>
      <c r="E1616" s="1">
        <v>234515</v>
      </c>
      <c r="F1616" s="1">
        <v>27620</v>
      </c>
      <c r="G1616" s="1">
        <v>6800</v>
      </c>
      <c r="H1616" s="1">
        <v>2855</v>
      </c>
      <c r="I1616">
        <v>835</v>
      </c>
      <c r="J1616">
        <v>405</v>
      </c>
      <c r="K1616" s="1">
        <v>2560</v>
      </c>
      <c r="L1616">
        <v>40</v>
      </c>
      <c r="M1616">
        <v>0</v>
      </c>
      <c r="N1616">
        <v>75</v>
      </c>
      <c r="O1616">
        <v>75</v>
      </c>
      <c r="P1616" s="1">
        <v>2410</v>
      </c>
      <c r="Q1616" s="1">
        <v>7045</v>
      </c>
      <c r="R1616">
        <v>80</v>
      </c>
      <c r="S1616" s="1">
        <v>1160</v>
      </c>
      <c r="T1616" s="1">
        <v>1430</v>
      </c>
      <c r="U1616" s="1">
        <v>21435</v>
      </c>
      <c r="V1616" t="s">
        <v>23</v>
      </c>
    </row>
    <row r="1617" spans="1:22" hidden="1" x14ac:dyDescent="0.35">
      <c r="A1617" t="s">
        <v>22</v>
      </c>
      <c r="B1617" t="s">
        <v>71</v>
      </c>
      <c r="C1617">
        <v>2016</v>
      </c>
      <c r="D1617">
        <v>320</v>
      </c>
      <c r="E1617">
        <v>130</v>
      </c>
      <c r="F1617">
        <v>4</v>
      </c>
      <c r="G1617">
        <v>10</v>
      </c>
      <c r="H1617">
        <v>0</v>
      </c>
      <c r="I1617">
        <v>0</v>
      </c>
      <c r="J1617">
        <v>10</v>
      </c>
      <c r="K1617">
        <v>15</v>
      </c>
      <c r="L1617">
        <v>0</v>
      </c>
      <c r="M1617">
        <v>0</v>
      </c>
      <c r="N1617">
        <v>140</v>
      </c>
      <c r="O1617">
        <v>0</v>
      </c>
      <c r="P1617">
        <v>10</v>
      </c>
      <c r="Q1617">
        <v>0</v>
      </c>
      <c r="R1617">
        <v>0</v>
      </c>
      <c r="S1617">
        <v>0</v>
      </c>
      <c r="T1617">
        <v>0</v>
      </c>
      <c r="U1617">
        <v>0</v>
      </c>
      <c r="V1617" t="s">
        <v>23</v>
      </c>
    </row>
    <row r="1618" spans="1:22" hidden="1" x14ac:dyDescent="0.35">
      <c r="A1618" t="s">
        <v>24</v>
      </c>
      <c r="B1618" t="s">
        <v>71</v>
      </c>
      <c r="C1618">
        <v>2016</v>
      </c>
      <c r="D1618">
        <v>35</v>
      </c>
      <c r="E1618">
        <v>35</v>
      </c>
      <c r="F1618">
        <v>0</v>
      </c>
      <c r="G1618">
        <v>0</v>
      </c>
      <c r="H1618">
        <v>0</v>
      </c>
      <c r="I1618">
        <v>0</v>
      </c>
      <c r="J1618">
        <v>0</v>
      </c>
      <c r="K1618">
        <v>0</v>
      </c>
      <c r="L1618">
        <v>0</v>
      </c>
      <c r="M1618">
        <v>0</v>
      </c>
      <c r="N1618">
        <v>0</v>
      </c>
      <c r="O1618">
        <v>0</v>
      </c>
      <c r="P1618">
        <v>0</v>
      </c>
      <c r="Q1618">
        <v>0</v>
      </c>
      <c r="R1618">
        <v>0</v>
      </c>
      <c r="S1618">
        <v>0</v>
      </c>
      <c r="T1618">
        <v>0</v>
      </c>
      <c r="U1618">
        <v>0</v>
      </c>
      <c r="V1618" t="s">
        <v>23</v>
      </c>
    </row>
    <row r="1619" spans="1:22" hidden="1" x14ac:dyDescent="0.35">
      <c r="A1619" t="s">
        <v>25</v>
      </c>
      <c r="B1619" t="s">
        <v>71</v>
      </c>
      <c r="C1619">
        <v>2016</v>
      </c>
      <c r="D1619">
        <v>105</v>
      </c>
      <c r="E1619">
        <v>100</v>
      </c>
      <c r="F1619">
        <v>4</v>
      </c>
      <c r="G1619">
        <v>0</v>
      </c>
      <c r="H1619">
        <v>0</v>
      </c>
      <c r="I1619">
        <v>0</v>
      </c>
      <c r="J1619">
        <v>0</v>
      </c>
      <c r="K1619">
        <v>0</v>
      </c>
      <c r="L1619">
        <v>0</v>
      </c>
      <c r="M1619">
        <v>0</v>
      </c>
      <c r="N1619">
        <v>0</v>
      </c>
      <c r="O1619">
        <v>0</v>
      </c>
      <c r="P1619">
        <v>0</v>
      </c>
      <c r="Q1619">
        <v>0</v>
      </c>
      <c r="R1619">
        <v>0</v>
      </c>
      <c r="S1619">
        <v>0</v>
      </c>
      <c r="T1619">
        <v>0</v>
      </c>
      <c r="U1619">
        <v>0</v>
      </c>
      <c r="V1619" t="s">
        <v>23</v>
      </c>
    </row>
    <row r="1620" spans="1:22" hidden="1" x14ac:dyDescent="0.35">
      <c r="A1620" t="s">
        <v>26</v>
      </c>
      <c r="B1620" t="s">
        <v>71</v>
      </c>
      <c r="C1620">
        <v>2016</v>
      </c>
      <c r="D1620">
        <v>45</v>
      </c>
      <c r="E1620">
        <v>45</v>
      </c>
      <c r="F1620">
        <v>0</v>
      </c>
      <c r="G1620">
        <v>0</v>
      </c>
      <c r="H1620">
        <v>0</v>
      </c>
      <c r="I1620">
        <v>0</v>
      </c>
      <c r="J1620">
        <v>0</v>
      </c>
      <c r="K1620">
        <v>0</v>
      </c>
      <c r="L1620">
        <v>0</v>
      </c>
      <c r="M1620">
        <v>0</v>
      </c>
      <c r="N1620">
        <v>0</v>
      </c>
      <c r="O1620">
        <v>0</v>
      </c>
      <c r="P1620">
        <v>0</v>
      </c>
      <c r="Q1620">
        <v>0</v>
      </c>
      <c r="R1620">
        <v>0</v>
      </c>
      <c r="S1620">
        <v>0</v>
      </c>
      <c r="T1620">
        <v>0</v>
      </c>
      <c r="U1620">
        <v>0</v>
      </c>
      <c r="V1620" t="s">
        <v>23</v>
      </c>
    </row>
    <row r="1621" spans="1:22" hidden="1" x14ac:dyDescent="0.35">
      <c r="A1621" t="s">
        <v>27</v>
      </c>
      <c r="B1621" t="s">
        <v>71</v>
      </c>
      <c r="C1621">
        <v>2016</v>
      </c>
      <c r="D1621">
        <v>970</v>
      </c>
      <c r="E1621">
        <v>795</v>
      </c>
      <c r="F1621">
        <v>115</v>
      </c>
      <c r="G1621">
        <v>30</v>
      </c>
      <c r="H1621">
        <v>15</v>
      </c>
      <c r="I1621">
        <v>15</v>
      </c>
      <c r="J1621">
        <v>0</v>
      </c>
      <c r="K1621">
        <v>0</v>
      </c>
      <c r="L1621">
        <v>0</v>
      </c>
      <c r="M1621">
        <v>0</v>
      </c>
      <c r="N1621">
        <v>0</v>
      </c>
      <c r="O1621">
        <v>0</v>
      </c>
      <c r="P1621">
        <v>0</v>
      </c>
      <c r="Q1621">
        <v>0</v>
      </c>
      <c r="R1621">
        <v>0</v>
      </c>
      <c r="S1621">
        <v>0</v>
      </c>
      <c r="T1621">
        <v>0</v>
      </c>
      <c r="U1621">
        <v>0</v>
      </c>
      <c r="V1621" t="s">
        <v>23</v>
      </c>
    </row>
    <row r="1622" spans="1:22" hidden="1" x14ac:dyDescent="0.35">
      <c r="A1622" t="s">
        <v>28</v>
      </c>
      <c r="B1622" t="s">
        <v>71</v>
      </c>
      <c r="C1622">
        <v>2016</v>
      </c>
      <c r="D1622">
        <v>595</v>
      </c>
      <c r="E1622">
        <v>430</v>
      </c>
      <c r="F1622">
        <v>50</v>
      </c>
      <c r="G1622">
        <v>30</v>
      </c>
      <c r="H1622">
        <v>0</v>
      </c>
      <c r="I1622">
        <v>0</v>
      </c>
      <c r="J1622">
        <v>4</v>
      </c>
      <c r="K1622">
        <v>15</v>
      </c>
      <c r="L1622">
        <v>0</v>
      </c>
      <c r="M1622">
        <v>10</v>
      </c>
      <c r="N1622">
        <v>15</v>
      </c>
      <c r="O1622">
        <v>0</v>
      </c>
      <c r="P1622">
        <v>45</v>
      </c>
      <c r="Q1622">
        <v>0</v>
      </c>
      <c r="R1622">
        <v>0</v>
      </c>
      <c r="S1622">
        <v>0</v>
      </c>
      <c r="T1622">
        <v>0</v>
      </c>
      <c r="U1622">
        <v>0</v>
      </c>
      <c r="V1622" t="s">
        <v>23</v>
      </c>
    </row>
    <row r="1623" spans="1:22" hidden="1" x14ac:dyDescent="0.35">
      <c r="A1623" t="s">
        <v>29</v>
      </c>
      <c r="B1623" t="s">
        <v>71</v>
      </c>
      <c r="C1623">
        <v>2016</v>
      </c>
      <c r="D1623" s="1">
        <v>1040</v>
      </c>
      <c r="E1623">
        <v>865</v>
      </c>
      <c r="F1623">
        <v>180</v>
      </c>
      <c r="G1623">
        <v>0</v>
      </c>
      <c r="H1623">
        <v>0</v>
      </c>
      <c r="I1623">
        <v>0</v>
      </c>
      <c r="J1623">
        <v>0</v>
      </c>
      <c r="K1623">
        <v>0</v>
      </c>
      <c r="L1623">
        <v>0</v>
      </c>
      <c r="M1623">
        <v>0</v>
      </c>
      <c r="N1623">
        <v>0</v>
      </c>
      <c r="O1623">
        <v>0</v>
      </c>
      <c r="P1623">
        <v>0</v>
      </c>
      <c r="Q1623">
        <v>0</v>
      </c>
      <c r="R1623">
        <v>0</v>
      </c>
      <c r="S1623">
        <v>0</v>
      </c>
      <c r="T1623">
        <v>0</v>
      </c>
      <c r="U1623">
        <v>0</v>
      </c>
      <c r="V1623" t="s">
        <v>23</v>
      </c>
    </row>
    <row r="1624" spans="1:22" hidden="1" x14ac:dyDescent="0.35">
      <c r="A1624" t="s">
        <v>30</v>
      </c>
      <c r="B1624" t="s">
        <v>71</v>
      </c>
      <c r="C1624">
        <v>2016</v>
      </c>
      <c r="D1624">
        <v>40</v>
      </c>
      <c r="E1624">
        <v>20</v>
      </c>
      <c r="F1624">
        <v>0</v>
      </c>
      <c r="G1624">
        <v>0</v>
      </c>
      <c r="H1624">
        <v>0</v>
      </c>
      <c r="I1624">
        <v>0</v>
      </c>
      <c r="J1624">
        <v>0</v>
      </c>
      <c r="K1624">
        <v>0</v>
      </c>
      <c r="L1624">
        <v>0</v>
      </c>
      <c r="M1624">
        <v>0</v>
      </c>
      <c r="N1624">
        <v>0</v>
      </c>
      <c r="O1624">
        <v>0</v>
      </c>
      <c r="P1624">
        <v>0</v>
      </c>
      <c r="Q1624">
        <v>0</v>
      </c>
      <c r="R1624">
        <v>0</v>
      </c>
      <c r="S1624">
        <v>20</v>
      </c>
      <c r="T1624">
        <v>0</v>
      </c>
      <c r="U1624">
        <v>0</v>
      </c>
      <c r="V1624" t="s">
        <v>23</v>
      </c>
    </row>
    <row r="1625" spans="1:22" hidden="1" x14ac:dyDescent="0.35">
      <c r="A1625" t="s">
        <v>31</v>
      </c>
      <c r="B1625" t="s">
        <v>71</v>
      </c>
      <c r="C1625">
        <v>2016</v>
      </c>
      <c r="D1625">
        <v>95</v>
      </c>
      <c r="E1625">
        <v>75</v>
      </c>
      <c r="F1625">
        <v>0</v>
      </c>
      <c r="G1625">
        <v>0</v>
      </c>
      <c r="H1625">
        <v>0</v>
      </c>
      <c r="I1625">
        <v>0</v>
      </c>
      <c r="J1625">
        <v>0</v>
      </c>
      <c r="K1625">
        <v>0</v>
      </c>
      <c r="L1625">
        <v>0</v>
      </c>
      <c r="M1625">
        <v>0</v>
      </c>
      <c r="N1625">
        <v>0</v>
      </c>
      <c r="O1625">
        <v>0</v>
      </c>
      <c r="P1625">
        <v>15</v>
      </c>
      <c r="Q1625">
        <v>0</v>
      </c>
      <c r="R1625">
        <v>0</v>
      </c>
      <c r="S1625">
        <v>0</v>
      </c>
      <c r="T1625">
        <v>0</v>
      </c>
      <c r="U1625">
        <v>0</v>
      </c>
      <c r="V1625" t="s">
        <v>23</v>
      </c>
    </row>
    <row r="1626" spans="1:22" hidden="1" x14ac:dyDescent="0.35">
      <c r="A1626" t="s">
        <v>34</v>
      </c>
      <c r="B1626" t="s">
        <v>71</v>
      </c>
      <c r="C1626">
        <v>2016</v>
      </c>
      <c r="D1626">
        <v>110</v>
      </c>
      <c r="E1626">
        <v>75</v>
      </c>
      <c r="F1626">
        <v>0</v>
      </c>
      <c r="G1626">
        <v>0</v>
      </c>
      <c r="H1626">
        <v>0</v>
      </c>
      <c r="I1626">
        <v>0</v>
      </c>
      <c r="J1626">
        <v>0</v>
      </c>
      <c r="K1626">
        <v>0</v>
      </c>
      <c r="L1626">
        <v>0</v>
      </c>
      <c r="M1626">
        <v>0</v>
      </c>
      <c r="N1626">
        <v>0</v>
      </c>
      <c r="O1626">
        <v>0</v>
      </c>
      <c r="P1626">
        <v>0</v>
      </c>
      <c r="Q1626">
        <v>30</v>
      </c>
      <c r="R1626">
        <v>0</v>
      </c>
      <c r="S1626">
        <v>0</v>
      </c>
      <c r="T1626">
        <v>0</v>
      </c>
      <c r="U1626">
        <v>0</v>
      </c>
      <c r="V1626" t="s">
        <v>23</v>
      </c>
    </row>
    <row r="1627" spans="1:22" hidden="1" x14ac:dyDescent="0.35">
      <c r="A1627" t="s">
        <v>36</v>
      </c>
      <c r="B1627" t="s">
        <v>71</v>
      </c>
      <c r="C1627">
        <v>2016</v>
      </c>
      <c r="D1627">
        <v>160</v>
      </c>
      <c r="E1627">
        <v>110</v>
      </c>
      <c r="F1627">
        <v>4</v>
      </c>
      <c r="G1627">
        <v>0</v>
      </c>
      <c r="H1627">
        <v>0</v>
      </c>
      <c r="I1627">
        <v>0</v>
      </c>
      <c r="J1627">
        <v>0</v>
      </c>
      <c r="K1627">
        <v>20</v>
      </c>
      <c r="L1627">
        <v>0</v>
      </c>
      <c r="M1627">
        <v>0</v>
      </c>
      <c r="N1627">
        <v>0</v>
      </c>
      <c r="O1627">
        <v>0</v>
      </c>
      <c r="P1627">
        <v>0</v>
      </c>
      <c r="Q1627">
        <v>20</v>
      </c>
      <c r="R1627">
        <v>0</v>
      </c>
      <c r="S1627">
        <v>0</v>
      </c>
      <c r="T1627">
        <v>0</v>
      </c>
      <c r="U1627">
        <v>0</v>
      </c>
      <c r="V1627" t="s">
        <v>23</v>
      </c>
    </row>
    <row r="1628" spans="1:22" hidden="1" x14ac:dyDescent="0.35">
      <c r="A1628" t="s">
        <v>38</v>
      </c>
      <c r="B1628" t="s">
        <v>71</v>
      </c>
      <c r="C1628">
        <v>2016</v>
      </c>
      <c r="D1628">
        <v>45</v>
      </c>
      <c r="E1628">
        <v>45</v>
      </c>
      <c r="F1628">
        <v>0</v>
      </c>
      <c r="G1628">
        <v>0</v>
      </c>
      <c r="H1628">
        <v>0</v>
      </c>
      <c r="I1628">
        <v>0</v>
      </c>
      <c r="J1628">
        <v>0</v>
      </c>
      <c r="K1628">
        <v>0</v>
      </c>
      <c r="L1628">
        <v>0</v>
      </c>
      <c r="M1628">
        <v>0</v>
      </c>
      <c r="N1628">
        <v>0</v>
      </c>
      <c r="O1628">
        <v>0</v>
      </c>
      <c r="P1628">
        <v>0</v>
      </c>
      <c r="Q1628">
        <v>0</v>
      </c>
      <c r="R1628">
        <v>0</v>
      </c>
      <c r="S1628">
        <v>0</v>
      </c>
      <c r="T1628">
        <v>0</v>
      </c>
      <c r="U1628">
        <v>0</v>
      </c>
      <c r="V1628" t="s">
        <v>23</v>
      </c>
    </row>
    <row r="1629" spans="1:22" hidden="1" x14ac:dyDescent="0.35">
      <c r="A1629" t="s">
        <v>40</v>
      </c>
      <c r="B1629" t="s">
        <v>71</v>
      </c>
      <c r="C1629">
        <v>2016</v>
      </c>
      <c r="D1629">
        <v>4</v>
      </c>
      <c r="E1629">
        <v>4</v>
      </c>
      <c r="F1629">
        <v>0</v>
      </c>
      <c r="G1629">
        <v>0</v>
      </c>
      <c r="H1629">
        <v>0</v>
      </c>
      <c r="I1629">
        <v>0</v>
      </c>
      <c r="J1629">
        <v>0</v>
      </c>
      <c r="K1629">
        <v>0</v>
      </c>
      <c r="L1629">
        <v>0</v>
      </c>
      <c r="M1629">
        <v>0</v>
      </c>
      <c r="N1629">
        <v>0</v>
      </c>
      <c r="O1629">
        <v>0</v>
      </c>
      <c r="P1629">
        <v>0</v>
      </c>
      <c r="Q1629">
        <v>0</v>
      </c>
      <c r="R1629">
        <v>0</v>
      </c>
      <c r="S1629">
        <v>0</v>
      </c>
      <c r="T1629">
        <v>0</v>
      </c>
      <c r="U1629">
        <v>0</v>
      </c>
      <c r="V1629" t="s">
        <v>23</v>
      </c>
    </row>
    <row r="1630" spans="1:22" hidden="1" x14ac:dyDescent="0.35">
      <c r="A1630" t="s">
        <v>41</v>
      </c>
      <c r="B1630" t="s">
        <v>71</v>
      </c>
      <c r="C1630">
        <v>2016</v>
      </c>
      <c r="D1630">
        <v>45</v>
      </c>
      <c r="E1630">
        <v>35</v>
      </c>
      <c r="F1630">
        <v>0</v>
      </c>
      <c r="G1630">
        <v>10</v>
      </c>
      <c r="H1630">
        <v>0</v>
      </c>
      <c r="I1630">
        <v>0</v>
      </c>
      <c r="J1630">
        <v>0</v>
      </c>
      <c r="K1630">
        <v>0</v>
      </c>
      <c r="L1630">
        <v>0</v>
      </c>
      <c r="M1630">
        <v>0</v>
      </c>
      <c r="N1630">
        <v>0</v>
      </c>
      <c r="O1630">
        <v>0</v>
      </c>
      <c r="P1630">
        <v>0</v>
      </c>
      <c r="Q1630">
        <v>0</v>
      </c>
      <c r="R1630">
        <v>0</v>
      </c>
      <c r="S1630">
        <v>0</v>
      </c>
      <c r="T1630">
        <v>0</v>
      </c>
      <c r="U1630">
        <v>0</v>
      </c>
      <c r="V1630" t="s">
        <v>23</v>
      </c>
    </row>
    <row r="1631" spans="1:22" hidden="1" x14ac:dyDescent="0.35">
      <c r="A1631" t="s">
        <v>80</v>
      </c>
      <c r="B1631" t="s">
        <v>71</v>
      </c>
      <c r="C1631">
        <v>2016</v>
      </c>
      <c r="D1631">
        <v>4</v>
      </c>
      <c r="E1631">
        <v>4</v>
      </c>
      <c r="F1631">
        <v>0</v>
      </c>
      <c r="G1631">
        <v>0</v>
      </c>
      <c r="H1631">
        <v>0</v>
      </c>
      <c r="I1631">
        <v>0</v>
      </c>
      <c r="J1631">
        <v>0</v>
      </c>
      <c r="K1631">
        <v>0</v>
      </c>
      <c r="L1631">
        <v>0</v>
      </c>
      <c r="M1631">
        <v>0</v>
      </c>
      <c r="N1631">
        <v>0</v>
      </c>
      <c r="O1631">
        <v>0</v>
      </c>
      <c r="P1631">
        <v>0</v>
      </c>
      <c r="Q1631">
        <v>0</v>
      </c>
      <c r="R1631">
        <v>0</v>
      </c>
      <c r="S1631">
        <v>0</v>
      </c>
      <c r="T1631">
        <v>0</v>
      </c>
      <c r="U1631">
        <v>0</v>
      </c>
      <c r="V1631" t="s">
        <v>23</v>
      </c>
    </row>
    <row r="1632" spans="1:22" hidden="1" x14ac:dyDescent="0.35">
      <c r="A1632" t="s">
        <v>42</v>
      </c>
      <c r="B1632" t="s">
        <v>71</v>
      </c>
      <c r="C1632">
        <v>2016</v>
      </c>
      <c r="D1632">
        <v>130</v>
      </c>
      <c r="E1632">
        <v>110</v>
      </c>
      <c r="F1632">
        <v>0</v>
      </c>
      <c r="G1632">
        <v>15</v>
      </c>
      <c r="H1632">
        <v>0</v>
      </c>
      <c r="I1632">
        <v>0</v>
      </c>
      <c r="J1632">
        <v>0</v>
      </c>
      <c r="K1632">
        <v>4</v>
      </c>
      <c r="L1632">
        <v>0</v>
      </c>
      <c r="M1632">
        <v>0</v>
      </c>
      <c r="N1632">
        <v>0</v>
      </c>
      <c r="O1632">
        <v>0</v>
      </c>
      <c r="P1632">
        <v>0</v>
      </c>
      <c r="Q1632">
        <v>0</v>
      </c>
      <c r="R1632">
        <v>0</v>
      </c>
      <c r="S1632">
        <v>0</v>
      </c>
      <c r="T1632">
        <v>0</v>
      </c>
      <c r="U1632">
        <v>0</v>
      </c>
      <c r="V1632" t="s">
        <v>23</v>
      </c>
    </row>
    <row r="1633" spans="1:22" hidden="1" x14ac:dyDescent="0.35">
      <c r="A1633" t="s">
        <v>43</v>
      </c>
      <c r="B1633" t="s">
        <v>71</v>
      </c>
      <c r="C1633">
        <v>2016</v>
      </c>
      <c r="D1633">
        <v>105</v>
      </c>
      <c r="E1633">
        <v>80</v>
      </c>
      <c r="F1633">
        <v>10</v>
      </c>
      <c r="G1633">
        <v>0</v>
      </c>
      <c r="H1633">
        <v>0</v>
      </c>
      <c r="I1633">
        <v>0</v>
      </c>
      <c r="J1633">
        <v>0</v>
      </c>
      <c r="K1633">
        <v>0</v>
      </c>
      <c r="L1633">
        <v>0</v>
      </c>
      <c r="M1633">
        <v>0</v>
      </c>
      <c r="N1633">
        <v>0</v>
      </c>
      <c r="O1633">
        <v>0</v>
      </c>
      <c r="P1633">
        <v>15</v>
      </c>
      <c r="Q1633">
        <v>0</v>
      </c>
      <c r="R1633">
        <v>0</v>
      </c>
      <c r="S1633">
        <v>0</v>
      </c>
      <c r="T1633">
        <v>0</v>
      </c>
      <c r="U1633">
        <v>0</v>
      </c>
      <c r="V1633" t="s">
        <v>23</v>
      </c>
    </row>
    <row r="1634" spans="1:22" hidden="1" x14ac:dyDescent="0.35">
      <c r="A1634" t="s">
        <v>44</v>
      </c>
      <c r="B1634" t="s">
        <v>71</v>
      </c>
      <c r="C1634">
        <v>2016</v>
      </c>
      <c r="D1634">
        <v>60</v>
      </c>
      <c r="E1634">
        <v>45</v>
      </c>
      <c r="F1634">
        <v>0</v>
      </c>
      <c r="G1634">
        <v>0</v>
      </c>
      <c r="H1634">
        <v>0</v>
      </c>
      <c r="I1634">
        <v>0</v>
      </c>
      <c r="J1634">
        <v>0</v>
      </c>
      <c r="K1634">
        <v>0</v>
      </c>
      <c r="L1634">
        <v>0</v>
      </c>
      <c r="M1634">
        <v>0</v>
      </c>
      <c r="N1634">
        <v>10</v>
      </c>
      <c r="O1634">
        <v>0</v>
      </c>
      <c r="P1634">
        <v>0</v>
      </c>
      <c r="Q1634">
        <v>0</v>
      </c>
      <c r="R1634">
        <v>0</v>
      </c>
      <c r="S1634">
        <v>0</v>
      </c>
      <c r="T1634">
        <v>0</v>
      </c>
      <c r="U1634">
        <v>0</v>
      </c>
      <c r="V1634" t="s">
        <v>23</v>
      </c>
    </row>
    <row r="1635" spans="1:22" hidden="1" x14ac:dyDescent="0.35">
      <c r="A1635" t="s">
        <v>45</v>
      </c>
      <c r="B1635" t="s">
        <v>71</v>
      </c>
      <c r="C1635">
        <v>2016</v>
      </c>
      <c r="D1635">
        <v>15</v>
      </c>
      <c r="E1635">
        <v>0</v>
      </c>
      <c r="F1635">
        <v>0</v>
      </c>
      <c r="G1635">
        <v>0</v>
      </c>
      <c r="H1635">
        <v>0</v>
      </c>
      <c r="I1635">
        <v>0</v>
      </c>
      <c r="J1635">
        <v>0</v>
      </c>
      <c r="K1635">
        <v>15</v>
      </c>
      <c r="L1635">
        <v>0</v>
      </c>
      <c r="M1635">
        <v>0</v>
      </c>
      <c r="N1635">
        <v>0</v>
      </c>
      <c r="O1635">
        <v>0</v>
      </c>
      <c r="P1635">
        <v>0</v>
      </c>
      <c r="Q1635">
        <v>0</v>
      </c>
      <c r="R1635">
        <v>0</v>
      </c>
      <c r="S1635">
        <v>0</v>
      </c>
      <c r="T1635">
        <v>0</v>
      </c>
      <c r="U1635">
        <v>0</v>
      </c>
      <c r="V1635" t="s">
        <v>23</v>
      </c>
    </row>
    <row r="1636" spans="1:22" hidden="1" x14ac:dyDescent="0.35">
      <c r="A1636" t="s">
        <v>46</v>
      </c>
      <c r="B1636" t="s">
        <v>71</v>
      </c>
      <c r="C1636">
        <v>2016</v>
      </c>
      <c r="D1636" s="1">
        <v>3130</v>
      </c>
      <c r="E1636" s="1">
        <v>2640</v>
      </c>
      <c r="F1636">
        <v>255</v>
      </c>
      <c r="G1636">
        <v>25</v>
      </c>
      <c r="H1636">
        <v>35</v>
      </c>
      <c r="I1636">
        <v>0</v>
      </c>
      <c r="J1636">
        <v>20</v>
      </c>
      <c r="K1636">
        <v>35</v>
      </c>
      <c r="L1636">
        <v>0</v>
      </c>
      <c r="M1636">
        <v>0</v>
      </c>
      <c r="N1636">
        <v>30</v>
      </c>
      <c r="O1636">
        <v>0</v>
      </c>
      <c r="P1636">
        <v>4</v>
      </c>
      <c r="Q1636">
        <v>15</v>
      </c>
      <c r="R1636">
        <v>0</v>
      </c>
      <c r="S1636">
        <v>65</v>
      </c>
      <c r="T1636">
        <v>10</v>
      </c>
      <c r="U1636">
        <v>0</v>
      </c>
      <c r="V1636" t="s">
        <v>23</v>
      </c>
    </row>
    <row r="1637" spans="1:22" hidden="1" x14ac:dyDescent="0.35">
      <c r="A1637" t="s">
        <v>48</v>
      </c>
      <c r="B1637" t="s">
        <v>71</v>
      </c>
      <c r="C1637">
        <v>2016</v>
      </c>
      <c r="D1637" s="1">
        <v>30700</v>
      </c>
      <c r="E1637" s="1">
        <v>26165</v>
      </c>
      <c r="F1637" s="1">
        <v>2640</v>
      </c>
      <c r="G1637">
        <v>495</v>
      </c>
      <c r="H1637">
        <v>185</v>
      </c>
      <c r="I1637">
        <v>115</v>
      </c>
      <c r="J1637">
        <v>65</v>
      </c>
      <c r="K1637">
        <v>270</v>
      </c>
      <c r="L1637">
        <v>25</v>
      </c>
      <c r="M1637">
        <v>0</v>
      </c>
      <c r="N1637">
        <v>50</v>
      </c>
      <c r="O1637">
        <v>0</v>
      </c>
      <c r="P1637">
        <v>140</v>
      </c>
      <c r="Q1637">
        <v>120</v>
      </c>
      <c r="R1637">
        <v>80</v>
      </c>
      <c r="S1637">
        <v>145</v>
      </c>
      <c r="T1637">
        <v>200</v>
      </c>
      <c r="U1637">
        <v>0</v>
      </c>
      <c r="V1637" t="s">
        <v>23</v>
      </c>
    </row>
    <row r="1638" spans="1:22" hidden="1" x14ac:dyDescent="0.35">
      <c r="A1638" t="s">
        <v>50</v>
      </c>
      <c r="B1638" t="s">
        <v>71</v>
      </c>
      <c r="C1638">
        <v>2016</v>
      </c>
      <c r="D1638">
        <v>70</v>
      </c>
      <c r="E1638">
        <v>60</v>
      </c>
      <c r="F1638">
        <v>0</v>
      </c>
      <c r="G1638">
        <v>10</v>
      </c>
      <c r="H1638">
        <v>0</v>
      </c>
      <c r="I1638">
        <v>0</v>
      </c>
      <c r="J1638">
        <v>0</v>
      </c>
      <c r="K1638">
        <v>0</v>
      </c>
      <c r="L1638">
        <v>0</v>
      </c>
      <c r="M1638">
        <v>0</v>
      </c>
      <c r="N1638">
        <v>0</v>
      </c>
      <c r="O1638">
        <v>0</v>
      </c>
      <c r="P1638">
        <v>0</v>
      </c>
      <c r="Q1638">
        <v>0</v>
      </c>
      <c r="R1638">
        <v>0</v>
      </c>
      <c r="S1638">
        <v>0</v>
      </c>
      <c r="T1638">
        <v>0</v>
      </c>
      <c r="U1638">
        <v>0</v>
      </c>
      <c r="V1638" t="s">
        <v>23</v>
      </c>
    </row>
    <row r="1639" spans="1:22" hidden="1" x14ac:dyDescent="0.35">
      <c r="A1639" t="s">
        <v>51</v>
      </c>
      <c r="B1639" t="s">
        <v>71</v>
      </c>
      <c r="C1639">
        <v>2016</v>
      </c>
      <c r="D1639">
        <v>30</v>
      </c>
      <c r="E1639">
        <v>30</v>
      </c>
      <c r="F1639">
        <v>0</v>
      </c>
      <c r="G1639">
        <v>0</v>
      </c>
      <c r="H1639">
        <v>0</v>
      </c>
      <c r="I1639">
        <v>0</v>
      </c>
      <c r="J1639">
        <v>0</v>
      </c>
      <c r="K1639">
        <v>0</v>
      </c>
      <c r="L1639">
        <v>0</v>
      </c>
      <c r="M1639">
        <v>0</v>
      </c>
      <c r="N1639">
        <v>0</v>
      </c>
      <c r="O1639">
        <v>0</v>
      </c>
      <c r="P1639">
        <v>0</v>
      </c>
      <c r="Q1639">
        <v>0</v>
      </c>
      <c r="R1639">
        <v>0</v>
      </c>
      <c r="S1639">
        <v>0</v>
      </c>
      <c r="T1639">
        <v>0</v>
      </c>
      <c r="U1639">
        <v>0</v>
      </c>
      <c r="V1639" t="s">
        <v>23</v>
      </c>
    </row>
    <row r="1640" spans="1:22" hidden="1" x14ac:dyDescent="0.35">
      <c r="A1640" t="s">
        <v>52</v>
      </c>
      <c r="B1640" t="s">
        <v>71</v>
      </c>
      <c r="C1640">
        <v>2016</v>
      </c>
      <c r="D1640">
        <v>85</v>
      </c>
      <c r="E1640">
        <v>35</v>
      </c>
      <c r="F1640">
        <v>0</v>
      </c>
      <c r="G1640">
        <v>10</v>
      </c>
      <c r="H1640">
        <v>0</v>
      </c>
      <c r="I1640">
        <v>0</v>
      </c>
      <c r="J1640">
        <v>0</v>
      </c>
      <c r="K1640">
        <v>4</v>
      </c>
      <c r="L1640">
        <v>0</v>
      </c>
      <c r="M1640">
        <v>0</v>
      </c>
      <c r="N1640">
        <v>30</v>
      </c>
      <c r="O1640">
        <v>0</v>
      </c>
      <c r="P1640">
        <v>0</v>
      </c>
      <c r="Q1640">
        <v>0</v>
      </c>
      <c r="R1640">
        <v>0</v>
      </c>
      <c r="S1640">
        <v>0</v>
      </c>
      <c r="T1640">
        <v>0</v>
      </c>
      <c r="U1640">
        <v>0</v>
      </c>
      <c r="V1640" t="s">
        <v>23</v>
      </c>
    </row>
    <row r="1641" spans="1:22" hidden="1" x14ac:dyDescent="0.35">
      <c r="A1641" t="s">
        <v>53</v>
      </c>
      <c r="B1641" t="s">
        <v>71</v>
      </c>
      <c r="C1641">
        <v>2016</v>
      </c>
      <c r="D1641">
        <v>845</v>
      </c>
      <c r="E1641">
        <v>635</v>
      </c>
      <c r="F1641">
        <v>155</v>
      </c>
      <c r="G1641">
        <v>10</v>
      </c>
      <c r="H1641">
        <v>10</v>
      </c>
      <c r="I1641">
        <v>25</v>
      </c>
      <c r="J1641">
        <v>0</v>
      </c>
      <c r="K1641">
        <v>0</v>
      </c>
      <c r="L1641">
        <v>0</v>
      </c>
      <c r="M1641">
        <v>0</v>
      </c>
      <c r="N1641">
        <v>0</v>
      </c>
      <c r="O1641">
        <v>0</v>
      </c>
      <c r="P1641">
        <v>0</v>
      </c>
      <c r="Q1641">
        <v>0</v>
      </c>
      <c r="R1641">
        <v>0</v>
      </c>
      <c r="S1641">
        <v>10</v>
      </c>
      <c r="T1641">
        <v>0</v>
      </c>
      <c r="U1641">
        <v>0</v>
      </c>
      <c r="V1641" t="s">
        <v>23</v>
      </c>
    </row>
    <row r="1642" spans="1:22" hidden="1" x14ac:dyDescent="0.35">
      <c r="A1642" t="s">
        <v>55</v>
      </c>
      <c r="B1642" t="s">
        <v>71</v>
      </c>
      <c r="C1642">
        <v>2016</v>
      </c>
      <c r="D1642">
        <v>25</v>
      </c>
      <c r="E1642">
        <v>25</v>
      </c>
      <c r="F1642">
        <v>0</v>
      </c>
      <c r="G1642">
        <v>0</v>
      </c>
      <c r="H1642">
        <v>0</v>
      </c>
      <c r="I1642">
        <v>0</v>
      </c>
      <c r="J1642">
        <v>0</v>
      </c>
      <c r="K1642">
        <v>0</v>
      </c>
      <c r="L1642">
        <v>0</v>
      </c>
      <c r="M1642">
        <v>0</v>
      </c>
      <c r="N1642">
        <v>0</v>
      </c>
      <c r="O1642">
        <v>0</v>
      </c>
      <c r="P1642">
        <v>0</v>
      </c>
      <c r="Q1642">
        <v>0</v>
      </c>
      <c r="R1642">
        <v>0</v>
      </c>
      <c r="S1642">
        <v>0</v>
      </c>
      <c r="T1642">
        <v>0</v>
      </c>
      <c r="U1642">
        <v>0</v>
      </c>
      <c r="V1642" t="s">
        <v>23</v>
      </c>
    </row>
    <row r="1643" spans="1:22" hidden="1" x14ac:dyDescent="0.35">
      <c r="A1643" t="s">
        <v>57</v>
      </c>
      <c r="B1643" t="s">
        <v>71</v>
      </c>
      <c r="C1643">
        <v>2016</v>
      </c>
      <c r="D1643">
        <v>190</v>
      </c>
      <c r="E1643">
        <v>115</v>
      </c>
      <c r="F1643">
        <v>0</v>
      </c>
      <c r="G1643">
        <v>0</v>
      </c>
      <c r="H1643">
        <v>0</v>
      </c>
      <c r="I1643">
        <v>0</v>
      </c>
      <c r="J1643">
        <v>0</v>
      </c>
      <c r="K1643">
        <v>0</v>
      </c>
      <c r="L1643">
        <v>0</v>
      </c>
      <c r="M1643">
        <v>0</v>
      </c>
      <c r="N1643">
        <v>50</v>
      </c>
      <c r="O1643">
        <v>0</v>
      </c>
      <c r="P1643">
        <v>15</v>
      </c>
      <c r="Q1643">
        <v>10</v>
      </c>
      <c r="R1643">
        <v>0</v>
      </c>
      <c r="S1643">
        <v>0</v>
      </c>
      <c r="T1643">
        <v>0</v>
      </c>
      <c r="U1643">
        <v>0</v>
      </c>
      <c r="V1643" t="s">
        <v>23</v>
      </c>
    </row>
    <row r="1644" spans="1:22" hidden="1" x14ac:dyDescent="0.35">
      <c r="A1644" t="s">
        <v>58</v>
      </c>
      <c r="B1644" t="s">
        <v>71</v>
      </c>
      <c r="C1644">
        <v>2016</v>
      </c>
      <c r="D1644">
        <v>20</v>
      </c>
      <c r="E1644">
        <v>15</v>
      </c>
      <c r="F1644">
        <v>0</v>
      </c>
      <c r="G1644">
        <v>0</v>
      </c>
      <c r="H1644">
        <v>0</v>
      </c>
      <c r="I1644">
        <v>0</v>
      </c>
      <c r="J1644">
        <v>0</v>
      </c>
      <c r="K1644">
        <v>0</v>
      </c>
      <c r="L1644">
        <v>0</v>
      </c>
      <c r="M1644">
        <v>0</v>
      </c>
      <c r="N1644">
        <v>0</v>
      </c>
      <c r="O1644">
        <v>0</v>
      </c>
      <c r="P1644">
        <v>0</v>
      </c>
      <c r="Q1644">
        <v>0</v>
      </c>
      <c r="R1644">
        <v>0</v>
      </c>
      <c r="S1644">
        <v>4</v>
      </c>
      <c r="T1644">
        <v>0</v>
      </c>
      <c r="U1644">
        <v>0</v>
      </c>
      <c r="V1644" t="s">
        <v>23</v>
      </c>
    </row>
    <row r="1645" spans="1:22" hidden="1" x14ac:dyDescent="0.35">
      <c r="A1645" t="s">
        <v>59</v>
      </c>
      <c r="B1645" t="s">
        <v>71</v>
      </c>
      <c r="C1645">
        <v>2016</v>
      </c>
      <c r="D1645">
        <v>25</v>
      </c>
      <c r="E1645">
        <v>15</v>
      </c>
      <c r="F1645">
        <v>10</v>
      </c>
      <c r="G1645">
        <v>0</v>
      </c>
      <c r="H1645">
        <v>0</v>
      </c>
      <c r="I1645">
        <v>0</v>
      </c>
      <c r="J1645">
        <v>0</v>
      </c>
      <c r="K1645">
        <v>0</v>
      </c>
      <c r="L1645">
        <v>0</v>
      </c>
      <c r="M1645">
        <v>0</v>
      </c>
      <c r="N1645">
        <v>0</v>
      </c>
      <c r="O1645">
        <v>0</v>
      </c>
      <c r="P1645">
        <v>0</v>
      </c>
      <c r="Q1645">
        <v>0</v>
      </c>
      <c r="R1645">
        <v>0</v>
      </c>
      <c r="S1645">
        <v>0</v>
      </c>
      <c r="T1645">
        <v>0</v>
      </c>
      <c r="U1645">
        <v>0</v>
      </c>
      <c r="V1645" t="s">
        <v>23</v>
      </c>
    </row>
    <row r="1646" spans="1:22" hidden="1" x14ac:dyDescent="0.35">
      <c r="A1646" t="s">
        <v>62</v>
      </c>
      <c r="B1646" t="s">
        <v>71</v>
      </c>
      <c r="C1646">
        <v>2016</v>
      </c>
      <c r="D1646" s="1">
        <v>5105</v>
      </c>
      <c r="E1646" s="1">
        <v>4255</v>
      </c>
      <c r="F1646">
        <v>460</v>
      </c>
      <c r="G1646">
        <v>165</v>
      </c>
      <c r="H1646">
        <v>85</v>
      </c>
      <c r="I1646">
        <v>80</v>
      </c>
      <c r="J1646">
        <v>4</v>
      </c>
      <c r="K1646">
        <v>0</v>
      </c>
      <c r="L1646">
        <v>0</v>
      </c>
      <c r="M1646">
        <v>0</v>
      </c>
      <c r="N1646">
        <v>0</v>
      </c>
      <c r="O1646">
        <v>0</v>
      </c>
      <c r="P1646">
        <v>25</v>
      </c>
      <c r="Q1646">
        <v>10</v>
      </c>
      <c r="R1646">
        <v>0</v>
      </c>
      <c r="S1646">
        <v>4</v>
      </c>
      <c r="T1646">
        <v>15</v>
      </c>
      <c r="U1646">
        <v>0</v>
      </c>
      <c r="V1646" t="s">
        <v>23</v>
      </c>
    </row>
    <row r="1647" spans="1:22" hidden="1" x14ac:dyDescent="0.35">
      <c r="A1647" t="s">
        <v>63</v>
      </c>
      <c r="B1647" t="s">
        <v>71</v>
      </c>
      <c r="C1647">
        <v>2016</v>
      </c>
      <c r="D1647">
        <v>205</v>
      </c>
      <c r="E1647">
        <v>90</v>
      </c>
      <c r="F1647">
        <v>0</v>
      </c>
      <c r="G1647">
        <v>115</v>
      </c>
      <c r="H1647">
        <v>0</v>
      </c>
      <c r="I1647">
        <v>0</v>
      </c>
      <c r="J1647">
        <v>0</v>
      </c>
      <c r="K1647">
        <v>0</v>
      </c>
      <c r="L1647">
        <v>0</v>
      </c>
      <c r="M1647">
        <v>0</v>
      </c>
      <c r="N1647">
        <v>0</v>
      </c>
      <c r="O1647">
        <v>0</v>
      </c>
      <c r="P1647">
        <v>0</v>
      </c>
      <c r="Q1647">
        <v>0</v>
      </c>
      <c r="R1647">
        <v>0</v>
      </c>
      <c r="S1647">
        <v>0</v>
      </c>
      <c r="T1647">
        <v>0</v>
      </c>
      <c r="U1647">
        <v>0</v>
      </c>
      <c r="V1647" t="s">
        <v>23</v>
      </c>
    </row>
    <row r="1648" spans="1:22" hidden="1" x14ac:dyDescent="0.35">
      <c r="A1648" t="s">
        <v>64</v>
      </c>
      <c r="B1648" t="s">
        <v>71</v>
      </c>
      <c r="C1648">
        <v>2016</v>
      </c>
      <c r="D1648">
        <v>295</v>
      </c>
      <c r="E1648">
        <v>210</v>
      </c>
      <c r="F1648">
        <v>35</v>
      </c>
      <c r="G1648">
        <v>55</v>
      </c>
      <c r="H1648">
        <v>0</v>
      </c>
      <c r="I1648">
        <v>0</v>
      </c>
      <c r="J1648">
        <v>0</v>
      </c>
      <c r="K1648">
        <v>0</v>
      </c>
      <c r="L1648">
        <v>0</v>
      </c>
      <c r="M1648">
        <v>0</v>
      </c>
      <c r="N1648">
        <v>0</v>
      </c>
      <c r="O1648">
        <v>0</v>
      </c>
      <c r="P1648">
        <v>0</v>
      </c>
      <c r="Q1648">
        <v>0</v>
      </c>
      <c r="R1648">
        <v>0</v>
      </c>
      <c r="S1648">
        <v>0</v>
      </c>
      <c r="T1648">
        <v>0</v>
      </c>
      <c r="U1648">
        <v>0</v>
      </c>
      <c r="V1648" t="s">
        <v>23</v>
      </c>
    </row>
    <row r="1649" spans="1:22" hidden="1" x14ac:dyDescent="0.35">
      <c r="A1649" t="s">
        <v>65</v>
      </c>
      <c r="B1649" t="s">
        <v>71</v>
      </c>
      <c r="C1649">
        <v>2016</v>
      </c>
      <c r="D1649" s="1">
        <v>1835</v>
      </c>
      <c r="E1649" s="1">
        <v>1330</v>
      </c>
      <c r="F1649">
        <v>215</v>
      </c>
      <c r="G1649">
        <v>30</v>
      </c>
      <c r="H1649">
        <v>80</v>
      </c>
      <c r="I1649">
        <v>80</v>
      </c>
      <c r="J1649">
        <v>85</v>
      </c>
      <c r="K1649">
        <v>0</v>
      </c>
      <c r="L1649">
        <v>0</v>
      </c>
      <c r="M1649">
        <v>0</v>
      </c>
      <c r="N1649">
        <v>0</v>
      </c>
      <c r="O1649">
        <v>0</v>
      </c>
      <c r="P1649">
        <v>0</v>
      </c>
      <c r="Q1649">
        <v>4</v>
      </c>
      <c r="R1649">
        <v>0</v>
      </c>
      <c r="S1649">
        <v>4</v>
      </c>
      <c r="T1649">
        <v>0</v>
      </c>
      <c r="U1649">
        <v>0</v>
      </c>
      <c r="V1649" t="s">
        <v>23</v>
      </c>
    </row>
    <row r="1650" spans="1:22" hidden="1" x14ac:dyDescent="0.35">
      <c r="A1650" t="s">
        <v>66</v>
      </c>
      <c r="B1650" t="s">
        <v>71</v>
      </c>
      <c r="C1650">
        <v>2016</v>
      </c>
      <c r="D1650">
        <v>145</v>
      </c>
      <c r="E1650">
        <v>45</v>
      </c>
      <c r="F1650">
        <v>15</v>
      </c>
      <c r="G1650">
        <v>85</v>
      </c>
      <c r="H1650">
        <v>0</v>
      </c>
      <c r="I1650">
        <v>0</v>
      </c>
      <c r="J1650">
        <v>0</v>
      </c>
      <c r="K1650">
        <v>0</v>
      </c>
      <c r="L1650">
        <v>0</v>
      </c>
      <c r="M1650">
        <v>0</v>
      </c>
      <c r="N1650">
        <v>0</v>
      </c>
      <c r="O1650">
        <v>0</v>
      </c>
      <c r="P1650">
        <v>0</v>
      </c>
      <c r="Q1650">
        <v>0</v>
      </c>
      <c r="R1650">
        <v>0</v>
      </c>
      <c r="S1650">
        <v>0</v>
      </c>
      <c r="T1650">
        <v>0</v>
      </c>
      <c r="U1650">
        <v>0</v>
      </c>
      <c r="V1650" t="s">
        <v>23</v>
      </c>
    </row>
    <row r="1651" spans="1:22" hidden="1" x14ac:dyDescent="0.35">
      <c r="A1651" t="s">
        <v>68</v>
      </c>
      <c r="B1651" t="s">
        <v>71</v>
      </c>
      <c r="C1651">
        <v>2016</v>
      </c>
      <c r="D1651">
        <v>4</v>
      </c>
      <c r="E1651">
        <v>4</v>
      </c>
      <c r="F1651">
        <v>0</v>
      </c>
      <c r="G1651">
        <v>0</v>
      </c>
      <c r="H1651">
        <v>0</v>
      </c>
      <c r="I1651">
        <v>0</v>
      </c>
      <c r="J1651">
        <v>0</v>
      </c>
      <c r="K1651">
        <v>0</v>
      </c>
      <c r="L1651">
        <v>0</v>
      </c>
      <c r="M1651">
        <v>0</v>
      </c>
      <c r="N1651">
        <v>0</v>
      </c>
      <c r="O1651">
        <v>0</v>
      </c>
      <c r="P1651">
        <v>0</v>
      </c>
      <c r="Q1651">
        <v>0</v>
      </c>
      <c r="R1651">
        <v>0</v>
      </c>
      <c r="S1651">
        <v>0</v>
      </c>
      <c r="T1651">
        <v>0</v>
      </c>
      <c r="U1651">
        <v>0</v>
      </c>
      <c r="V1651" t="s">
        <v>23</v>
      </c>
    </row>
    <row r="1652" spans="1:22" hidden="1" x14ac:dyDescent="0.35">
      <c r="A1652" t="s">
        <v>69</v>
      </c>
      <c r="B1652" t="s">
        <v>71</v>
      </c>
      <c r="C1652">
        <v>2016</v>
      </c>
      <c r="D1652">
        <v>15</v>
      </c>
      <c r="E1652">
        <v>15</v>
      </c>
      <c r="F1652">
        <v>0</v>
      </c>
      <c r="G1652">
        <v>0</v>
      </c>
      <c r="H1652">
        <v>0</v>
      </c>
      <c r="I1652">
        <v>0</v>
      </c>
      <c r="J1652">
        <v>0</v>
      </c>
      <c r="K1652">
        <v>0</v>
      </c>
      <c r="L1652">
        <v>0</v>
      </c>
      <c r="M1652">
        <v>0</v>
      </c>
      <c r="N1652">
        <v>0</v>
      </c>
      <c r="O1652">
        <v>0</v>
      </c>
      <c r="P1652">
        <v>0</v>
      </c>
      <c r="Q1652">
        <v>0</v>
      </c>
      <c r="R1652">
        <v>0</v>
      </c>
      <c r="S1652">
        <v>0</v>
      </c>
      <c r="T1652">
        <v>0</v>
      </c>
      <c r="U1652">
        <v>0</v>
      </c>
      <c r="V1652" t="s">
        <v>23</v>
      </c>
    </row>
    <row r="1653" spans="1:22" hidden="1" x14ac:dyDescent="0.35">
      <c r="A1653" t="s">
        <v>70</v>
      </c>
      <c r="B1653" t="s">
        <v>71</v>
      </c>
      <c r="C1653">
        <v>2016</v>
      </c>
      <c r="D1653">
        <v>10</v>
      </c>
      <c r="E1653">
        <v>10</v>
      </c>
      <c r="F1653">
        <v>0</v>
      </c>
      <c r="G1653">
        <v>0</v>
      </c>
      <c r="H1653">
        <v>0</v>
      </c>
      <c r="I1653">
        <v>0</v>
      </c>
      <c r="J1653">
        <v>0</v>
      </c>
      <c r="K1653">
        <v>0</v>
      </c>
      <c r="L1653">
        <v>0</v>
      </c>
      <c r="M1653">
        <v>0</v>
      </c>
      <c r="N1653">
        <v>0</v>
      </c>
      <c r="O1653">
        <v>0</v>
      </c>
      <c r="P1653">
        <v>0</v>
      </c>
      <c r="Q1653">
        <v>0</v>
      </c>
      <c r="R1653">
        <v>0</v>
      </c>
      <c r="S1653">
        <v>0</v>
      </c>
      <c r="T1653">
        <v>0</v>
      </c>
      <c r="U1653">
        <v>0</v>
      </c>
      <c r="V1653" t="s">
        <v>23</v>
      </c>
    </row>
    <row r="1654" spans="1:22" hidden="1" x14ac:dyDescent="0.35">
      <c r="A1654" t="s">
        <v>71</v>
      </c>
      <c r="B1654" t="s">
        <v>71</v>
      </c>
      <c r="C1654">
        <v>2016</v>
      </c>
      <c r="D1654" s="1">
        <v>58070</v>
      </c>
      <c r="E1654" s="1">
        <v>34365</v>
      </c>
      <c r="F1654" s="1">
        <v>4560</v>
      </c>
      <c r="G1654">
        <v>975</v>
      </c>
      <c r="H1654">
        <v>485</v>
      </c>
      <c r="I1654">
        <v>120</v>
      </c>
      <c r="J1654">
        <v>75</v>
      </c>
      <c r="K1654" s="1">
        <v>1995</v>
      </c>
      <c r="L1654">
        <v>0</v>
      </c>
      <c r="M1654">
        <v>0</v>
      </c>
      <c r="N1654">
        <v>0</v>
      </c>
      <c r="O1654">
        <v>0</v>
      </c>
      <c r="P1654" s="1">
        <v>7715</v>
      </c>
      <c r="Q1654" s="1">
        <v>2900</v>
      </c>
      <c r="R1654">
        <v>25</v>
      </c>
      <c r="S1654">
        <v>310</v>
      </c>
      <c r="T1654">
        <v>325</v>
      </c>
      <c r="U1654" s="1">
        <v>4220</v>
      </c>
      <c r="V1654" t="s">
        <v>23</v>
      </c>
    </row>
    <row r="1655" spans="1:22" hidden="1" x14ac:dyDescent="0.35">
      <c r="A1655" t="s">
        <v>72</v>
      </c>
      <c r="B1655" t="s">
        <v>71</v>
      </c>
      <c r="C1655">
        <v>2016</v>
      </c>
      <c r="D1655">
        <v>640</v>
      </c>
      <c r="E1655">
        <v>465</v>
      </c>
      <c r="F1655">
        <v>45</v>
      </c>
      <c r="G1655">
        <v>40</v>
      </c>
      <c r="H1655">
        <v>25</v>
      </c>
      <c r="I1655">
        <v>50</v>
      </c>
      <c r="J1655">
        <v>10</v>
      </c>
      <c r="K1655">
        <v>0</v>
      </c>
      <c r="L1655">
        <v>0</v>
      </c>
      <c r="M1655">
        <v>0</v>
      </c>
      <c r="N1655">
        <v>0</v>
      </c>
      <c r="O1655">
        <v>0</v>
      </c>
      <c r="P1655">
        <v>0</v>
      </c>
      <c r="Q1655">
        <v>0</v>
      </c>
      <c r="R1655">
        <v>0</v>
      </c>
      <c r="S1655">
        <v>0</v>
      </c>
      <c r="T1655">
        <v>0</v>
      </c>
      <c r="U1655">
        <v>0</v>
      </c>
      <c r="V1655" t="s">
        <v>23</v>
      </c>
    </row>
    <row r="1656" spans="1:22" hidden="1" x14ac:dyDescent="0.35">
      <c r="A1656" t="s">
        <v>25</v>
      </c>
      <c r="B1656" t="s">
        <v>72</v>
      </c>
      <c r="C1656">
        <v>2016</v>
      </c>
      <c r="D1656" s="1">
        <v>1140</v>
      </c>
      <c r="E1656">
        <v>995</v>
      </c>
      <c r="F1656">
        <v>80</v>
      </c>
      <c r="G1656">
        <v>45</v>
      </c>
      <c r="H1656">
        <v>10</v>
      </c>
      <c r="I1656">
        <v>0</v>
      </c>
      <c r="J1656">
        <v>0</v>
      </c>
      <c r="K1656">
        <v>0</v>
      </c>
      <c r="L1656">
        <v>0</v>
      </c>
      <c r="M1656">
        <v>0</v>
      </c>
      <c r="N1656">
        <v>0</v>
      </c>
      <c r="O1656">
        <v>0</v>
      </c>
      <c r="P1656">
        <v>10</v>
      </c>
      <c r="Q1656">
        <v>0</v>
      </c>
      <c r="R1656">
        <v>0</v>
      </c>
      <c r="S1656">
        <v>0</v>
      </c>
      <c r="T1656">
        <v>0</v>
      </c>
      <c r="U1656">
        <v>0</v>
      </c>
      <c r="V1656" t="s">
        <v>23</v>
      </c>
    </row>
    <row r="1657" spans="1:22" hidden="1" x14ac:dyDescent="0.35">
      <c r="A1657" t="s">
        <v>27</v>
      </c>
      <c r="B1657" t="s">
        <v>72</v>
      </c>
      <c r="C1657">
        <v>2016</v>
      </c>
      <c r="D1657">
        <v>130</v>
      </c>
      <c r="E1657">
        <v>130</v>
      </c>
      <c r="F1657">
        <v>0</v>
      </c>
      <c r="G1657">
        <v>0</v>
      </c>
      <c r="H1657">
        <v>0</v>
      </c>
      <c r="I1657">
        <v>0</v>
      </c>
      <c r="J1657">
        <v>0</v>
      </c>
      <c r="K1657">
        <v>0</v>
      </c>
      <c r="L1657">
        <v>0</v>
      </c>
      <c r="M1657">
        <v>0</v>
      </c>
      <c r="N1657">
        <v>0</v>
      </c>
      <c r="O1657">
        <v>0</v>
      </c>
      <c r="P1657">
        <v>0</v>
      </c>
      <c r="Q1657">
        <v>0</v>
      </c>
      <c r="R1657">
        <v>0</v>
      </c>
      <c r="S1657">
        <v>0</v>
      </c>
      <c r="T1657">
        <v>0</v>
      </c>
      <c r="U1657">
        <v>0</v>
      </c>
      <c r="V1657" t="s">
        <v>23</v>
      </c>
    </row>
    <row r="1658" spans="1:22" hidden="1" x14ac:dyDescent="0.35">
      <c r="A1658" t="s">
        <v>29</v>
      </c>
      <c r="B1658" t="s">
        <v>72</v>
      </c>
      <c r="C1658">
        <v>2016</v>
      </c>
      <c r="D1658">
        <v>70</v>
      </c>
      <c r="E1658">
        <v>30</v>
      </c>
      <c r="F1658">
        <v>20</v>
      </c>
      <c r="G1658">
        <v>15</v>
      </c>
      <c r="H1658">
        <v>0</v>
      </c>
      <c r="I1658">
        <v>0</v>
      </c>
      <c r="J1658">
        <v>0</v>
      </c>
      <c r="K1658">
        <v>0</v>
      </c>
      <c r="L1658">
        <v>0</v>
      </c>
      <c r="M1658">
        <v>0</v>
      </c>
      <c r="N1658">
        <v>0</v>
      </c>
      <c r="O1658">
        <v>0</v>
      </c>
      <c r="P1658">
        <v>0</v>
      </c>
      <c r="Q1658">
        <v>0</v>
      </c>
      <c r="R1658">
        <v>0</v>
      </c>
      <c r="S1658">
        <v>0</v>
      </c>
      <c r="T1658">
        <v>0</v>
      </c>
      <c r="U1658">
        <v>0</v>
      </c>
      <c r="V1658" t="s">
        <v>23</v>
      </c>
    </row>
    <row r="1659" spans="1:22" hidden="1" x14ac:dyDescent="0.35">
      <c r="A1659" t="s">
        <v>30</v>
      </c>
      <c r="B1659" t="s">
        <v>72</v>
      </c>
      <c r="C1659">
        <v>2016</v>
      </c>
      <c r="D1659">
        <v>4</v>
      </c>
      <c r="E1659">
        <v>4</v>
      </c>
      <c r="F1659">
        <v>0</v>
      </c>
      <c r="G1659">
        <v>0</v>
      </c>
      <c r="H1659">
        <v>0</v>
      </c>
      <c r="I1659">
        <v>0</v>
      </c>
      <c r="J1659">
        <v>0</v>
      </c>
      <c r="K1659">
        <v>0</v>
      </c>
      <c r="L1659">
        <v>0</v>
      </c>
      <c r="M1659">
        <v>0</v>
      </c>
      <c r="N1659">
        <v>0</v>
      </c>
      <c r="O1659">
        <v>0</v>
      </c>
      <c r="P1659">
        <v>0</v>
      </c>
      <c r="Q1659">
        <v>0</v>
      </c>
      <c r="R1659">
        <v>0</v>
      </c>
      <c r="S1659">
        <v>0</v>
      </c>
      <c r="T1659">
        <v>0</v>
      </c>
      <c r="U1659">
        <v>0</v>
      </c>
      <c r="V1659" t="s">
        <v>23</v>
      </c>
    </row>
    <row r="1660" spans="1:22" hidden="1" x14ac:dyDescent="0.35">
      <c r="A1660" t="s">
        <v>32</v>
      </c>
      <c r="B1660" t="s">
        <v>72</v>
      </c>
      <c r="C1660">
        <v>2016</v>
      </c>
      <c r="D1660">
        <v>20</v>
      </c>
      <c r="E1660">
        <v>20</v>
      </c>
      <c r="F1660">
        <v>0</v>
      </c>
      <c r="G1660">
        <v>0</v>
      </c>
      <c r="H1660">
        <v>0</v>
      </c>
      <c r="I1660">
        <v>0</v>
      </c>
      <c r="J1660">
        <v>0</v>
      </c>
      <c r="K1660">
        <v>0</v>
      </c>
      <c r="L1660">
        <v>0</v>
      </c>
      <c r="M1660">
        <v>0</v>
      </c>
      <c r="N1660">
        <v>0</v>
      </c>
      <c r="O1660">
        <v>0</v>
      </c>
      <c r="P1660">
        <v>0</v>
      </c>
      <c r="Q1660">
        <v>0</v>
      </c>
      <c r="R1660">
        <v>0</v>
      </c>
      <c r="S1660">
        <v>0</v>
      </c>
      <c r="T1660">
        <v>0</v>
      </c>
      <c r="U1660">
        <v>0</v>
      </c>
      <c r="V1660" t="s">
        <v>23</v>
      </c>
    </row>
    <row r="1661" spans="1:22" hidden="1" x14ac:dyDescent="0.35">
      <c r="A1661" t="s">
        <v>78</v>
      </c>
      <c r="B1661" t="s">
        <v>72</v>
      </c>
      <c r="C1661">
        <v>2016</v>
      </c>
      <c r="D1661">
        <v>4</v>
      </c>
      <c r="E1661">
        <v>4</v>
      </c>
      <c r="F1661">
        <v>0</v>
      </c>
      <c r="G1661">
        <v>0</v>
      </c>
      <c r="H1661">
        <v>0</v>
      </c>
      <c r="I1661">
        <v>0</v>
      </c>
      <c r="J1661">
        <v>0</v>
      </c>
      <c r="K1661">
        <v>0</v>
      </c>
      <c r="L1661">
        <v>0</v>
      </c>
      <c r="M1661">
        <v>0</v>
      </c>
      <c r="N1661">
        <v>0</v>
      </c>
      <c r="O1661">
        <v>0</v>
      </c>
      <c r="P1661">
        <v>0</v>
      </c>
      <c r="Q1661">
        <v>0</v>
      </c>
      <c r="R1661">
        <v>0</v>
      </c>
      <c r="S1661">
        <v>0</v>
      </c>
      <c r="T1661">
        <v>0</v>
      </c>
      <c r="U1661">
        <v>0</v>
      </c>
      <c r="V1661" t="s">
        <v>23</v>
      </c>
    </row>
    <row r="1662" spans="1:22" hidden="1" x14ac:dyDescent="0.35">
      <c r="A1662" t="s">
        <v>36</v>
      </c>
      <c r="B1662" t="s">
        <v>72</v>
      </c>
      <c r="C1662">
        <v>2016</v>
      </c>
      <c r="D1662">
        <v>35</v>
      </c>
      <c r="E1662">
        <v>20</v>
      </c>
      <c r="F1662">
        <v>4</v>
      </c>
      <c r="G1662">
        <v>0</v>
      </c>
      <c r="H1662">
        <v>0</v>
      </c>
      <c r="I1662">
        <v>0</v>
      </c>
      <c r="J1662">
        <v>0</v>
      </c>
      <c r="K1662">
        <v>0</v>
      </c>
      <c r="L1662">
        <v>0</v>
      </c>
      <c r="M1662">
        <v>0</v>
      </c>
      <c r="N1662">
        <v>0</v>
      </c>
      <c r="O1662">
        <v>0</v>
      </c>
      <c r="P1662">
        <v>0</v>
      </c>
      <c r="Q1662">
        <v>0</v>
      </c>
      <c r="R1662">
        <v>0</v>
      </c>
      <c r="S1662">
        <v>0</v>
      </c>
      <c r="T1662">
        <v>10</v>
      </c>
      <c r="U1662">
        <v>0</v>
      </c>
      <c r="V1662" t="s">
        <v>23</v>
      </c>
    </row>
    <row r="1663" spans="1:22" hidden="1" x14ac:dyDescent="0.35">
      <c r="A1663" t="s">
        <v>42</v>
      </c>
      <c r="B1663" t="s">
        <v>72</v>
      </c>
      <c r="C1663">
        <v>2016</v>
      </c>
      <c r="D1663">
        <v>10</v>
      </c>
      <c r="E1663">
        <v>10</v>
      </c>
      <c r="F1663">
        <v>0</v>
      </c>
      <c r="G1663">
        <v>0</v>
      </c>
      <c r="H1663">
        <v>0</v>
      </c>
      <c r="I1663">
        <v>0</v>
      </c>
      <c r="J1663">
        <v>0</v>
      </c>
      <c r="K1663">
        <v>0</v>
      </c>
      <c r="L1663">
        <v>0</v>
      </c>
      <c r="M1663">
        <v>0</v>
      </c>
      <c r="N1663">
        <v>0</v>
      </c>
      <c r="O1663">
        <v>0</v>
      </c>
      <c r="P1663">
        <v>0</v>
      </c>
      <c r="Q1663">
        <v>0</v>
      </c>
      <c r="R1663">
        <v>0</v>
      </c>
      <c r="S1663">
        <v>0</v>
      </c>
      <c r="T1663">
        <v>0</v>
      </c>
      <c r="U1663">
        <v>0</v>
      </c>
      <c r="V1663" t="s">
        <v>23</v>
      </c>
    </row>
    <row r="1664" spans="1:22" hidden="1" x14ac:dyDescent="0.35">
      <c r="A1664" t="s">
        <v>44</v>
      </c>
      <c r="B1664" t="s">
        <v>72</v>
      </c>
      <c r="C1664">
        <v>2016</v>
      </c>
      <c r="D1664">
        <v>905</v>
      </c>
      <c r="E1664">
        <v>770</v>
      </c>
      <c r="F1664">
        <v>30</v>
      </c>
      <c r="G1664">
        <v>4</v>
      </c>
      <c r="H1664">
        <v>15</v>
      </c>
      <c r="I1664">
        <v>20</v>
      </c>
      <c r="J1664">
        <v>50</v>
      </c>
      <c r="K1664">
        <v>0</v>
      </c>
      <c r="L1664">
        <v>0</v>
      </c>
      <c r="M1664">
        <v>0</v>
      </c>
      <c r="N1664">
        <v>0</v>
      </c>
      <c r="O1664">
        <v>0</v>
      </c>
      <c r="P1664">
        <v>0</v>
      </c>
      <c r="Q1664">
        <v>0</v>
      </c>
      <c r="R1664">
        <v>0</v>
      </c>
      <c r="S1664">
        <v>20</v>
      </c>
      <c r="T1664">
        <v>0</v>
      </c>
      <c r="U1664">
        <v>0</v>
      </c>
      <c r="V1664" t="s">
        <v>23</v>
      </c>
    </row>
    <row r="1665" spans="1:22" hidden="1" x14ac:dyDescent="0.35">
      <c r="A1665" t="s">
        <v>45</v>
      </c>
      <c r="B1665" t="s">
        <v>72</v>
      </c>
      <c r="C1665">
        <v>2016</v>
      </c>
      <c r="D1665">
        <v>10</v>
      </c>
      <c r="E1665">
        <v>10</v>
      </c>
      <c r="F1665">
        <v>0</v>
      </c>
      <c r="G1665">
        <v>0</v>
      </c>
      <c r="H1665">
        <v>0</v>
      </c>
      <c r="I1665">
        <v>0</v>
      </c>
      <c r="J1665">
        <v>0</v>
      </c>
      <c r="K1665">
        <v>0</v>
      </c>
      <c r="L1665">
        <v>0</v>
      </c>
      <c r="M1665">
        <v>0</v>
      </c>
      <c r="N1665">
        <v>0</v>
      </c>
      <c r="O1665">
        <v>0</v>
      </c>
      <c r="P1665">
        <v>0</v>
      </c>
      <c r="Q1665">
        <v>0</v>
      </c>
      <c r="R1665">
        <v>0</v>
      </c>
      <c r="S1665">
        <v>0</v>
      </c>
      <c r="T1665">
        <v>0</v>
      </c>
      <c r="U1665">
        <v>0</v>
      </c>
      <c r="V1665" t="s">
        <v>23</v>
      </c>
    </row>
    <row r="1666" spans="1:22" hidden="1" x14ac:dyDescent="0.35">
      <c r="A1666" t="s">
        <v>46</v>
      </c>
      <c r="B1666" t="s">
        <v>72</v>
      </c>
      <c r="C1666">
        <v>2016</v>
      </c>
      <c r="D1666" s="1">
        <v>2200</v>
      </c>
      <c r="E1666" s="1">
        <v>1840</v>
      </c>
      <c r="F1666">
        <v>140</v>
      </c>
      <c r="G1666">
        <v>30</v>
      </c>
      <c r="H1666">
        <v>85</v>
      </c>
      <c r="I1666">
        <v>40</v>
      </c>
      <c r="J1666">
        <v>15</v>
      </c>
      <c r="K1666">
        <v>0</v>
      </c>
      <c r="L1666">
        <v>0</v>
      </c>
      <c r="M1666">
        <v>0</v>
      </c>
      <c r="N1666">
        <v>0</v>
      </c>
      <c r="O1666">
        <v>0</v>
      </c>
      <c r="P1666">
        <v>0</v>
      </c>
      <c r="Q1666">
        <v>0</v>
      </c>
      <c r="R1666">
        <v>0</v>
      </c>
      <c r="S1666">
        <v>15</v>
      </c>
      <c r="T1666">
        <v>35</v>
      </c>
      <c r="U1666">
        <v>0</v>
      </c>
      <c r="V1666" t="s">
        <v>23</v>
      </c>
    </row>
    <row r="1667" spans="1:22" hidden="1" x14ac:dyDescent="0.35">
      <c r="A1667" t="s">
        <v>47</v>
      </c>
      <c r="B1667" t="s">
        <v>72</v>
      </c>
      <c r="C1667">
        <v>2016</v>
      </c>
      <c r="D1667">
        <v>75</v>
      </c>
      <c r="E1667">
        <v>30</v>
      </c>
      <c r="F1667">
        <v>50</v>
      </c>
      <c r="G1667">
        <v>0</v>
      </c>
      <c r="H1667">
        <v>0</v>
      </c>
      <c r="I1667">
        <v>0</v>
      </c>
      <c r="J1667">
        <v>0</v>
      </c>
      <c r="K1667">
        <v>0</v>
      </c>
      <c r="L1667">
        <v>0</v>
      </c>
      <c r="M1667">
        <v>0</v>
      </c>
      <c r="N1667">
        <v>0</v>
      </c>
      <c r="O1667">
        <v>0</v>
      </c>
      <c r="P1667">
        <v>0</v>
      </c>
      <c r="Q1667">
        <v>0</v>
      </c>
      <c r="R1667">
        <v>0</v>
      </c>
      <c r="S1667">
        <v>0</v>
      </c>
      <c r="T1667">
        <v>0</v>
      </c>
      <c r="U1667">
        <v>0</v>
      </c>
      <c r="V1667" t="s">
        <v>23</v>
      </c>
    </row>
    <row r="1668" spans="1:22" hidden="1" x14ac:dyDescent="0.35">
      <c r="A1668" t="s">
        <v>48</v>
      </c>
      <c r="B1668" t="s">
        <v>72</v>
      </c>
      <c r="C1668">
        <v>2016</v>
      </c>
      <c r="D1668" s="1">
        <v>1115</v>
      </c>
      <c r="E1668">
        <v>960</v>
      </c>
      <c r="F1668">
        <v>60</v>
      </c>
      <c r="G1668">
        <v>45</v>
      </c>
      <c r="H1668">
        <v>0</v>
      </c>
      <c r="I1668">
        <v>4</v>
      </c>
      <c r="J1668">
        <v>20</v>
      </c>
      <c r="K1668">
        <v>10</v>
      </c>
      <c r="L1668">
        <v>0</v>
      </c>
      <c r="M1668">
        <v>0</v>
      </c>
      <c r="N1668">
        <v>0</v>
      </c>
      <c r="O1668">
        <v>0</v>
      </c>
      <c r="P1668">
        <v>0</v>
      </c>
      <c r="Q1668">
        <v>0</v>
      </c>
      <c r="R1668">
        <v>0</v>
      </c>
      <c r="S1668">
        <v>15</v>
      </c>
      <c r="T1668">
        <v>0</v>
      </c>
      <c r="U1668">
        <v>0</v>
      </c>
      <c r="V1668" t="s">
        <v>23</v>
      </c>
    </row>
    <row r="1669" spans="1:22" hidden="1" x14ac:dyDescent="0.35">
      <c r="A1669" t="s">
        <v>59</v>
      </c>
      <c r="B1669" t="s">
        <v>72</v>
      </c>
      <c r="C1669">
        <v>2016</v>
      </c>
      <c r="D1669">
        <v>20</v>
      </c>
      <c r="E1669">
        <v>15</v>
      </c>
      <c r="F1669">
        <v>10</v>
      </c>
      <c r="G1669">
        <v>0</v>
      </c>
      <c r="H1669">
        <v>0</v>
      </c>
      <c r="I1669">
        <v>0</v>
      </c>
      <c r="J1669">
        <v>0</v>
      </c>
      <c r="K1669">
        <v>0</v>
      </c>
      <c r="L1669">
        <v>0</v>
      </c>
      <c r="M1669">
        <v>0</v>
      </c>
      <c r="N1669">
        <v>0</v>
      </c>
      <c r="O1669">
        <v>0</v>
      </c>
      <c r="P1669">
        <v>0</v>
      </c>
      <c r="Q1669">
        <v>0</v>
      </c>
      <c r="R1669">
        <v>0</v>
      </c>
      <c r="S1669">
        <v>0</v>
      </c>
      <c r="T1669">
        <v>0</v>
      </c>
      <c r="U1669">
        <v>0</v>
      </c>
      <c r="V1669" t="s">
        <v>23</v>
      </c>
    </row>
    <row r="1670" spans="1:22" hidden="1" x14ac:dyDescent="0.35">
      <c r="A1670" t="s">
        <v>62</v>
      </c>
      <c r="B1670" t="s">
        <v>72</v>
      </c>
      <c r="C1670">
        <v>2016</v>
      </c>
      <c r="D1670">
        <v>45</v>
      </c>
      <c r="E1670">
        <v>45</v>
      </c>
      <c r="F1670">
        <v>0</v>
      </c>
      <c r="G1670">
        <v>0</v>
      </c>
      <c r="H1670">
        <v>0</v>
      </c>
      <c r="I1670">
        <v>0</v>
      </c>
      <c r="J1670">
        <v>0</v>
      </c>
      <c r="K1670">
        <v>0</v>
      </c>
      <c r="L1670">
        <v>0</v>
      </c>
      <c r="M1670">
        <v>0</v>
      </c>
      <c r="N1670">
        <v>0</v>
      </c>
      <c r="O1670">
        <v>0</v>
      </c>
      <c r="P1670">
        <v>0</v>
      </c>
      <c r="Q1670">
        <v>0</v>
      </c>
      <c r="R1670">
        <v>0</v>
      </c>
      <c r="S1670">
        <v>0</v>
      </c>
      <c r="T1670">
        <v>0</v>
      </c>
      <c r="U1670">
        <v>0</v>
      </c>
      <c r="V1670" t="s">
        <v>23</v>
      </c>
    </row>
    <row r="1671" spans="1:22" hidden="1" x14ac:dyDescent="0.35">
      <c r="A1671" t="s">
        <v>65</v>
      </c>
      <c r="B1671" t="s">
        <v>72</v>
      </c>
      <c r="C1671">
        <v>2016</v>
      </c>
      <c r="D1671" s="1">
        <v>5555</v>
      </c>
      <c r="E1671" s="1">
        <v>4925</v>
      </c>
      <c r="F1671">
        <v>350</v>
      </c>
      <c r="G1671">
        <v>70</v>
      </c>
      <c r="H1671">
        <v>35</v>
      </c>
      <c r="I1671">
        <v>0</v>
      </c>
      <c r="J1671">
        <v>40</v>
      </c>
      <c r="K1671">
        <v>10</v>
      </c>
      <c r="L1671">
        <v>0</v>
      </c>
      <c r="M1671">
        <v>0</v>
      </c>
      <c r="N1671">
        <v>0</v>
      </c>
      <c r="O1671">
        <v>0</v>
      </c>
      <c r="P1671">
        <v>50</v>
      </c>
      <c r="Q1671">
        <v>60</v>
      </c>
      <c r="R1671">
        <v>0</v>
      </c>
      <c r="S1671">
        <v>20</v>
      </c>
      <c r="T1671">
        <v>0</v>
      </c>
      <c r="U1671">
        <v>0</v>
      </c>
      <c r="V1671" t="s">
        <v>23</v>
      </c>
    </row>
    <row r="1672" spans="1:22" hidden="1" x14ac:dyDescent="0.35">
      <c r="A1672" t="s">
        <v>66</v>
      </c>
      <c r="B1672" t="s">
        <v>72</v>
      </c>
      <c r="C1672">
        <v>2016</v>
      </c>
      <c r="D1672">
        <v>4</v>
      </c>
      <c r="E1672">
        <v>0</v>
      </c>
      <c r="F1672">
        <v>4</v>
      </c>
      <c r="G1672">
        <v>0</v>
      </c>
      <c r="H1672">
        <v>0</v>
      </c>
      <c r="I1672">
        <v>0</v>
      </c>
      <c r="J1672">
        <v>0</v>
      </c>
      <c r="K1672">
        <v>0</v>
      </c>
      <c r="L1672">
        <v>0</v>
      </c>
      <c r="M1672">
        <v>0</v>
      </c>
      <c r="N1672">
        <v>0</v>
      </c>
      <c r="O1672">
        <v>0</v>
      </c>
      <c r="P1672">
        <v>0</v>
      </c>
      <c r="Q1672">
        <v>0</v>
      </c>
      <c r="R1672">
        <v>0</v>
      </c>
      <c r="S1672">
        <v>0</v>
      </c>
      <c r="T1672">
        <v>0</v>
      </c>
      <c r="U1672">
        <v>0</v>
      </c>
      <c r="V1672" t="s">
        <v>23</v>
      </c>
    </row>
    <row r="1673" spans="1:22" hidden="1" x14ac:dyDescent="0.35">
      <c r="A1673" t="s">
        <v>71</v>
      </c>
      <c r="B1673" t="s">
        <v>72</v>
      </c>
      <c r="C1673">
        <v>2016</v>
      </c>
      <c r="D1673">
        <v>60</v>
      </c>
      <c r="E1673">
        <v>40</v>
      </c>
      <c r="F1673">
        <v>20</v>
      </c>
      <c r="G1673">
        <v>0</v>
      </c>
      <c r="H1673">
        <v>0</v>
      </c>
      <c r="I1673">
        <v>0</v>
      </c>
      <c r="J1673">
        <v>0</v>
      </c>
      <c r="K1673">
        <v>0</v>
      </c>
      <c r="L1673">
        <v>0</v>
      </c>
      <c r="M1673">
        <v>0</v>
      </c>
      <c r="N1673">
        <v>0</v>
      </c>
      <c r="O1673">
        <v>0</v>
      </c>
      <c r="P1673">
        <v>0</v>
      </c>
      <c r="Q1673">
        <v>0</v>
      </c>
      <c r="R1673">
        <v>0</v>
      </c>
      <c r="S1673">
        <v>0</v>
      </c>
      <c r="T1673">
        <v>0</v>
      </c>
      <c r="U1673">
        <v>0</v>
      </c>
      <c r="V1673" t="s">
        <v>23</v>
      </c>
    </row>
    <row r="1674" spans="1:22" hidden="1" x14ac:dyDescent="0.35">
      <c r="A1674" t="s">
        <v>72</v>
      </c>
      <c r="B1674" t="s">
        <v>72</v>
      </c>
      <c r="C1674">
        <v>2016</v>
      </c>
      <c r="D1674" s="1">
        <v>12955</v>
      </c>
      <c r="E1674" s="1">
        <v>9425</v>
      </c>
      <c r="F1674" s="1">
        <v>1255</v>
      </c>
      <c r="G1674">
        <v>185</v>
      </c>
      <c r="H1674">
        <v>45</v>
      </c>
      <c r="I1674">
        <v>60</v>
      </c>
      <c r="J1674">
        <v>4</v>
      </c>
      <c r="K1674">
        <v>20</v>
      </c>
      <c r="L1674">
        <v>0</v>
      </c>
      <c r="M1674">
        <v>0</v>
      </c>
      <c r="N1674">
        <v>0</v>
      </c>
      <c r="O1674">
        <v>0</v>
      </c>
      <c r="P1674">
        <v>115</v>
      </c>
      <c r="Q1674">
        <v>300</v>
      </c>
      <c r="R1674">
        <v>0</v>
      </c>
      <c r="S1674">
        <v>85</v>
      </c>
      <c r="T1674">
        <v>50</v>
      </c>
      <c r="U1674" s="1">
        <v>1410</v>
      </c>
      <c r="V1674" t="s">
        <v>23</v>
      </c>
    </row>
  </sheetData>
  <autoFilter ref="A2:V1674" xr:uid="{00000000-0009-0000-0000-000003000000}">
    <filterColumn colId="0">
      <filters>
        <filter val="San Francisco"/>
        <filter val="San Mateo"/>
        <filter val="Santa Clara"/>
      </filters>
    </filterColumn>
    <filterColumn colId="1">
      <filters>
        <filter val="San Francisco"/>
        <filter val="San Mateo"/>
        <filter val="Santa Clara"/>
      </filters>
    </filterColumn>
  </autoFilter>
  <hyperlinks>
    <hyperlink ref="A1" r:id="rId1" xr:uid="{C1219D7F-D3B7-4A9C-AFD8-368185F4B5D3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3351F-7525-42DA-A7E7-2C26FE8CFA16}">
  <sheetPr filterMode="1"/>
  <dimension ref="A1:T98"/>
  <sheetViews>
    <sheetView workbookViewId="0">
      <selection activeCell="A93" sqref="A93"/>
    </sheetView>
  </sheetViews>
  <sheetFormatPr defaultRowHeight="14.5" x14ac:dyDescent="0.35"/>
  <cols>
    <col min="2" max="2" width="24.1796875" bestFit="1" customWidth="1"/>
    <col min="3" max="3" width="7.54296875" bestFit="1" customWidth="1"/>
    <col min="4" max="4" width="8" bestFit="1" customWidth="1"/>
    <col min="5" max="5" width="7.6328125" bestFit="1" customWidth="1"/>
    <col min="6" max="6" width="8.6328125" bestFit="1" customWidth="1"/>
    <col min="7" max="7" width="8.1796875" bestFit="1" customWidth="1"/>
    <col min="8" max="8" width="8.36328125" bestFit="1" customWidth="1"/>
    <col min="9" max="9" width="7.90625" bestFit="1" customWidth="1"/>
    <col min="10" max="10" width="8.36328125" bestFit="1" customWidth="1"/>
    <col min="11" max="11" width="7.6328125" bestFit="1" customWidth="1"/>
    <col min="12" max="12" width="8.36328125" bestFit="1" customWidth="1"/>
    <col min="13" max="13" width="8.6328125" bestFit="1" customWidth="1"/>
    <col min="14" max="14" width="8.81640625" bestFit="1" customWidth="1"/>
    <col min="15" max="15" width="8.453125" bestFit="1" customWidth="1"/>
    <col min="16" max="16" width="8.6328125" bestFit="1" customWidth="1"/>
    <col min="17" max="17" width="8.81640625" bestFit="1" customWidth="1"/>
    <col min="18" max="18" width="7" bestFit="1" customWidth="1"/>
    <col min="19" max="19" width="8.54296875" bestFit="1" customWidth="1"/>
    <col min="20" max="20" width="8.453125" bestFit="1" customWidth="1"/>
  </cols>
  <sheetData>
    <row r="1" spans="1:20" x14ac:dyDescent="0.35">
      <c r="A1" s="94" t="s">
        <v>407</v>
      </c>
    </row>
    <row r="2" spans="1:20" ht="87" x14ac:dyDescent="0.35">
      <c r="B2" s="93" t="s">
        <v>406</v>
      </c>
      <c r="C2" s="93" t="s">
        <v>405</v>
      </c>
      <c r="D2" s="93" t="s">
        <v>404</v>
      </c>
      <c r="E2" s="93" t="s">
        <v>403</v>
      </c>
      <c r="F2" s="93" t="s">
        <v>402</v>
      </c>
      <c r="G2" s="93" t="s">
        <v>401</v>
      </c>
      <c r="H2" s="93" t="s">
        <v>400</v>
      </c>
      <c r="I2" s="93" t="s">
        <v>399</v>
      </c>
      <c r="J2" s="93" t="s">
        <v>398</v>
      </c>
      <c r="K2" s="93" t="s">
        <v>397</v>
      </c>
      <c r="L2" s="93" t="s">
        <v>396</v>
      </c>
      <c r="M2" s="93" t="s">
        <v>395</v>
      </c>
      <c r="N2" s="93" t="s">
        <v>394</v>
      </c>
      <c r="O2" s="93" t="s">
        <v>393</v>
      </c>
      <c r="P2" s="93" t="s">
        <v>392</v>
      </c>
      <c r="Q2" s="93" t="s">
        <v>391</v>
      </c>
      <c r="R2" s="93" t="s">
        <v>390</v>
      </c>
      <c r="S2" s="93" t="s">
        <v>389</v>
      </c>
      <c r="T2" s="93" t="s">
        <v>388</v>
      </c>
    </row>
    <row r="3" spans="1:20" hidden="1" x14ac:dyDescent="0.35">
      <c r="B3" s="93" t="s">
        <v>387</v>
      </c>
      <c r="C3" s="93">
        <v>61</v>
      </c>
      <c r="D3" s="92">
        <v>0.2399</v>
      </c>
      <c r="E3" s="92">
        <v>3.3999999999999998E-3</v>
      </c>
      <c r="F3" s="92">
        <v>0.108</v>
      </c>
      <c r="G3" s="92">
        <v>9.98E-2</v>
      </c>
      <c r="H3" s="92">
        <v>9.64E-2</v>
      </c>
      <c r="I3" s="92">
        <v>0.10340000000000001</v>
      </c>
      <c r="J3" s="92">
        <v>0.1</v>
      </c>
      <c r="K3" s="92">
        <v>0.1031</v>
      </c>
      <c r="L3" s="92">
        <v>9.9699999999999997E-2</v>
      </c>
      <c r="M3" s="92">
        <v>0.1739</v>
      </c>
      <c r="N3" s="92">
        <v>0.26719999999999999</v>
      </c>
      <c r="O3" s="92">
        <v>0.17749999999999999</v>
      </c>
      <c r="P3" s="92">
        <v>0.7601</v>
      </c>
      <c r="Q3" s="92">
        <v>3.5999999999999999E-3</v>
      </c>
      <c r="R3" s="92">
        <v>9.3299999999999994E-2</v>
      </c>
      <c r="S3" s="92">
        <v>8.2000000000000007E-3</v>
      </c>
      <c r="T3" s="92">
        <v>4.9700000000000001E-2</v>
      </c>
    </row>
    <row r="4" spans="1:20" hidden="1" x14ac:dyDescent="0.35">
      <c r="B4" s="93" t="s">
        <v>386</v>
      </c>
      <c r="C4" s="93">
        <v>72</v>
      </c>
      <c r="D4" s="92">
        <v>0.17610000000000001</v>
      </c>
      <c r="E4" s="92">
        <v>2.4899999999999999E-2</v>
      </c>
      <c r="F4" s="92">
        <v>8.1100000000000005E-2</v>
      </c>
      <c r="G4" s="92">
        <v>7.5600000000000001E-2</v>
      </c>
      <c r="H4" s="92">
        <v>7.0000000000000007E-2</v>
      </c>
      <c r="I4" s="92">
        <v>7.5600000000000001E-2</v>
      </c>
      <c r="J4" s="92">
        <v>7.0099999999999996E-2</v>
      </c>
      <c r="K4" s="92">
        <v>7.8899999999999998E-2</v>
      </c>
      <c r="L4" s="92">
        <v>7.3300000000000004E-2</v>
      </c>
      <c r="M4" s="92">
        <v>0.12590000000000001</v>
      </c>
      <c r="N4" s="92">
        <v>0.2069</v>
      </c>
      <c r="O4" s="92">
        <v>0.1663</v>
      </c>
      <c r="P4" s="92">
        <v>0.82389999999999997</v>
      </c>
      <c r="Q4" s="92">
        <v>4.0399999999999998E-2</v>
      </c>
      <c r="R4" s="92">
        <v>8.1000000000000003E-2</v>
      </c>
      <c r="S4" s="92">
        <v>5.4999999999999997E-3</v>
      </c>
      <c r="T4" s="92">
        <v>7.6E-3</v>
      </c>
    </row>
    <row r="5" spans="1:20" x14ac:dyDescent="0.35">
      <c r="A5">
        <v>1</v>
      </c>
      <c r="B5" s="93" t="s">
        <v>385</v>
      </c>
      <c r="C5" s="93">
        <v>17</v>
      </c>
      <c r="D5" s="92">
        <v>5.3800000000000001E-2</v>
      </c>
      <c r="E5" s="92">
        <v>-0.25030000000000002</v>
      </c>
      <c r="F5" s="92">
        <v>-0.1845</v>
      </c>
      <c r="G5" s="92">
        <v>-0.18990000000000001</v>
      </c>
      <c r="H5" s="92">
        <v>-0.17849999999999999</v>
      </c>
      <c r="I5" s="92">
        <v>-0.19359999999999999</v>
      </c>
      <c r="J5" s="92">
        <v>-0.182</v>
      </c>
      <c r="K5" s="92">
        <v>-0.19350000000000001</v>
      </c>
      <c r="L5" s="92">
        <v>-0.18190000000000001</v>
      </c>
      <c r="M5" s="92">
        <v>0.30740000000000001</v>
      </c>
      <c r="N5" s="92">
        <v>0.3463</v>
      </c>
      <c r="O5" s="92">
        <v>0.30969999999999998</v>
      </c>
      <c r="P5" s="92">
        <v>0.94620000000000004</v>
      </c>
      <c r="Q5" s="92">
        <v>2.3E-3</v>
      </c>
      <c r="R5" s="92">
        <v>3.8899999999999997E-2</v>
      </c>
      <c r="S5" s="92">
        <v>5.4000000000000003E-3</v>
      </c>
      <c r="T5" s="92">
        <v>0.1419</v>
      </c>
    </row>
    <row r="6" spans="1:20" hidden="1" x14ac:dyDescent="0.35">
      <c r="B6" s="93" t="s">
        <v>384</v>
      </c>
      <c r="C6" s="93">
        <v>51</v>
      </c>
      <c r="D6" s="92">
        <v>0.49769999999999998</v>
      </c>
      <c r="E6" s="92">
        <v>-3.9399999999999998E-2</v>
      </c>
      <c r="F6" s="92">
        <v>6.2700000000000006E-2</v>
      </c>
      <c r="G6" s="92">
        <v>5.4899999999999997E-2</v>
      </c>
      <c r="H6" s="92">
        <v>5.2299999999999999E-2</v>
      </c>
      <c r="I6" s="92">
        <v>5.9299999999999999E-2</v>
      </c>
      <c r="J6" s="92">
        <v>5.6399999999999999E-2</v>
      </c>
      <c r="K6" s="92">
        <v>5.91E-2</v>
      </c>
      <c r="L6" s="92">
        <v>5.6300000000000003E-2</v>
      </c>
      <c r="M6" s="92">
        <v>0.14330000000000001</v>
      </c>
      <c r="N6" s="92">
        <v>0.5827</v>
      </c>
      <c r="O6" s="92">
        <v>0.1449</v>
      </c>
      <c r="P6" s="92">
        <v>0.50229999999999997</v>
      </c>
      <c r="Q6" s="92">
        <v>1.6999999999999999E-3</v>
      </c>
      <c r="R6" s="92">
        <v>0.4395</v>
      </c>
      <c r="S6" s="92">
        <v>7.7999999999999996E-3</v>
      </c>
      <c r="T6" s="92">
        <v>6.8000000000000005E-2</v>
      </c>
    </row>
    <row r="7" spans="1:20" x14ac:dyDescent="0.35">
      <c r="A7">
        <v>1</v>
      </c>
      <c r="B7" s="93" t="s">
        <v>383</v>
      </c>
      <c r="C7" s="93">
        <v>19</v>
      </c>
      <c r="D7" s="92">
        <v>9.0399999999999994E-2</v>
      </c>
      <c r="E7" s="92">
        <v>1.4E-2</v>
      </c>
      <c r="F7" s="92">
        <v>2.64E-2</v>
      </c>
      <c r="G7" s="92">
        <v>1.9300000000000001E-2</v>
      </c>
      <c r="H7" s="92">
        <v>1.78E-2</v>
      </c>
      <c r="I7" s="92">
        <v>1.9900000000000001E-2</v>
      </c>
      <c r="J7" s="92">
        <v>1.84E-2</v>
      </c>
      <c r="K7" s="92">
        <v>1.7299999999999999E-2</v>
      </c>
      <c r="L7" s="92">
        <v>1.5800000000000002E-2</v>
      </c>
      <c r="M7" s="92">
        <v>9.4700000000000006E-2</v>
      </c>
      <c r="N7" s="92">
        <v>0.16039999999999999</v>
      </c>
      <c r="O7" s="92">
        <v>0.1492</v>
      </c>
      <c r="P7" s="92">
        <v>0.90959999999999996</v>
      </c>
      <c r="Q7" s="92">
        <v>5.4600000000000003E-2</v>
      </c>
      <c r="R7" s="92">
        <v>6.5699999999999995E-2</v>
      </c>
      <c r="S7" s="92">
        <v>7.1000000000000004E-3</v>
      </c>
      <c r="T7" s="92">
        <v>4.5999999999999999E-3</v>
      </c>
    </row>
    <row r="8" spans="1:20" hidden="1" x14ac:dyDescent="0.35">
      <c r="B8" s="93" t="s">
        <v>382</v>
      </c>
      <c r="C8" s="93">
        <v>52</v>
      </c>
      <c r="D8" s="92">
        <v>0.13689999999999999</v>
      </c>
      <c r="E8" s="92">
        <v>-4.4499999999999998E-2</v>
      </c>
      <c r="F8" s="92">
        <v>4.3700000000000003E-2</v>
      </c>
      <c r="G8" s="92">
        <v>4.0099999999999997E-2</v>
      </c>
      <c r="H8" s="92">
        <v>3.7199999999999997E-2</v>
      </c>
      <c r="I8" s="92">
        <v>4.1700000000000001E-2</v>
      </c>
      <c r="J8" s="92">
        <v>3.8600000000000002E-2</v>
      </c>
      <c r="K8" s="92">
        <v>3.85E-2</v>
      </c>
      <c r="L8" s="92">
        <v>3.5400000000000001E-2</v>
      </c>
      <c r="M8" s="92">
        <v>0.1226</v>
      </c>
      <c r="N8" s="92">
        <v>0.19070000000000001</v>
      </c>
      <c r="O8" s="92">
        <v>0.15620000000000001</v>
      </c>
      <c r="P8" s="92">
        <v>0.86309999999999998</v>
      </c>
      <c r="Q8" s="92">
        <v>3.3599999999999998E-2</v>
      </c>
      <c r="R8" s="92">
        <v>6.8099999999999994E-2</v>
      </c>
      <c r="S8" s="92">
        <v>3.5999999999999999E-3</v>
      </c>
      <c r="T8" s="92">
        <v>9.4999999999999998E-3</v>
      </c>
    </row>
    <row r="9" spans="1:20" hidden="1" x14ac:dyDescent="0.35">
      <c r="B9" s="93" t="s">
        <v>381</v>
      </c>
      <c r="C9" s="93">
        <v>7</v>
      </c>
      <c r="D9" s="92">
        <v>1</v>
      </c>
      <c r="E9" s="92">
        <v>0.20979999999999999</v>
      </c>
      <c r="F9" s="92">
        <v>2.5999999999999999E-2</v>
      </c>
      <c r="G9" s="92">
        <v>0</v>
      </c>
      <c r="H9" s="92">
        <v>0</v>
      </c>
      <c r="I9" s="92">
        <v>-1.1000000000000001E-3</v>
      </c>
      <c r="J9" s="92">
        <v>-8.9999999999999998E-4</v>
      </c>
      <c r="K9" s="92">
        <v>-1.1000000000000001E-3</v>
      </c>
      <c r="L9" s="92">
        <v>-8.9999999999999998E-4</v>
      </c>
      <c r="M9" s="92">
        <v>0</v>
      </c>
      <c r="N9" s="92">
        <v>0.62890000000000001</v>
      </c>
      <c r="O9" s="92">
        <v>0</v>
      </c>
      <c r="P9" s="92">
        <v>0</v>
      </c>
      <c r="Q9" s="92">
        <v>0</v>
      </c>
      <c r="R9" s="92">
        <v>0.62890000000000001</v>
      </c>
      <c r="S9" s="92">
        <v>2.5999999999999999E-2</v>
      </c>
      <c r="T9" s="92">
        <v>3.1399999999999997E-2</v>
      </c>
    </row>
    <row r="10" spans="1:20" hidden="1" x14ac:dyDescent="0.35">
      <c r="B10" s="93" t="s">
        <v>380</v>
      </c>
      <c r="C10" s="93">
        <v>598</v>
      </c>
      <c r="D10" s="92">
        <v>0.99750000000000005</v>
      </c>
      <c r="E10" s="92">
        <v>0.2379</v>
      </c>
      <c r="F10" s="92">
        <v>1.47E-2</v>
      </c>
      <c r="G10" s="92">
        <v>0</v>
      </c>
      <c r="H10" s="92">
        <v>0</v>
      </c>
      <c r="I10" s="92">
        <v>-4.1000000000000003E-3</v>
      </c>
      <c r="J10" s="92">
        <v>-3.3999999999999998E-3</v>
      </c>
      <c r="K10" s="92">
        <v>-4.1000000000000003E-3</v>
      </c>
      <c r="L10" s="92">
        <v>-3.3999999999999998E-3</v>
      </c>
      <c r="M10" s="92">
        <v>0</v>
      </c>
      <c r="N10" s="92">
        <v>0.5605</v>
      </c>
      <c r="O10" s="92">
        <v>0</v>
      </c>
      <c r="P10" s="92">
        <v>2.5000000000000001E-3</v>
      </c>
      <c r="Q10" s="92">
        <v>0</v>
      </c>
      <c r="R10" s="92">
        <v>0.5605</v>
      </c>
      <c r="S10" s="92">
        <v>1.47E-2</v>
      </c>
      <c r="T10" s="92">
        <v>2.9899999999999999E-2</v>
      </c>
    </row>
    <row r="11" spans="1:20" hidden="1" x14ac:dyDescent="0.35">
      <c r="B11" s="93" t="s">
        <v>379</v>
      </c>
      <c r="C11" s="93">
        <v>23</v>
      </c>
      <c r="D11" s="92">
        <v>0.47099999999999997</v>
      </c>
      <c r="E11" s="92">
        <v>0.1195</v>
      </c>
      <c r="F11" s="92">
        <v>0.24349999999999999</v>
      </c>
      <c r="G11" s="92">
        <v>0.2387</v>
      </c>
      <c r="H11" s="92">
        <v>0.22600000000000001</v>
      </c>
      <c r="I11" s="92">
        <v>0.2384</v>
      </c>
      <c r="J11" s="92">
        <v>0.22570000000000001</v>
      </c>
      <c r="K11" s="92">
        <v>0.2384</v>
      </c>
      <c r="L11" s="92">
        <v>0.22570000000000001</v>
      </c>
      <c r="M11" s="92">
        <v>0.29160000000000003</v>
      </c>
      <c r="N11" s="92">
        <v>0.52470000000000006</v>
      </c>
      <c r="O11" s="92">
        <v>0.29160000000000003</v>
      </c>
      <c r="P11" s="92">
        <v>0.52900000000000003</v>
      </c>
      <c r="Q11" s="92">
        <v>0</v>
      </c>
      <c r="R11" s="92">
        <v>0.2331</v>
      </c>
      <c r="S11" s="92">
        <v>4.7000000000000002E-3</v>
      </c>
      <c r="T11" s="92">
        <v>2.6599999999999999E-2</v>
      </c>
    </row>
    <row r="12" spans="1:20" hidden="1" x14ac:dyDescent="0.35">
      <c r="B12" s="93" t="s">
        <v>378</v>
      </c>
      <c r="C12" s="93">
        <v>41</v>
      </c>
      <c r="D12" s="92">
        <v>0.55730000000000002</v>
      </c>
      <c r="E12" s="92">
        <v>0.14099999999999999</v>
      </c>
      <c r="F12" s="92">
        <v>0.20449999999999999</v>
      </c>
      <c r="G12" s="92">
        <v>0.19980000000000001</v>
      </c>
      <c r="H12" s="92">
        <v>0.19309999999999999</v>
      </c>
      <c r="I12" s="92">
        <v>0.20100000000000001</v>
      </c>
      <c r="J12" s="92">
        <v>0.1943</v>
      </c>
      <c r="K12" s="92">
        <v>0.2011</v>
      </c>
      <c r="L12" s="92">
        <v>0.19450000000000001</v>
      </c>
      <c r="M12" s="92">
        <v>0.23810000000000001</v>
      </c>
      <c r="N12" s="92">
        <v>0.58650000000000002</v>
      </c>
      <c r="O12" s="92">
        <v>0.24429999999999999</v>
      </c>
      <c r="P12" s="92">
        <v>0.44269999999999998</v>
      </c>
      <c r="Q12" s="92">
        <v>6.1999999999999998E-3</v>
      </c>
      <c r="R12" s="92">
        <v>0.34839999999999999</v>
      </c>
      <c r="S12" s="92">
        <v>4.7000000000000002E-3</v>
      </c>
      <c r="T12" s="92">
        <v>1.2E-2</v>
      </c>
    </row>
    <row r="13" spans="1:20" hidden="1" x14ac:dyDescent="0.35">
      <c r="B13" s="93" t="s">
        <v>377</v>
      </c>
      <c r="C13" s="93">
        <v>29</v>
      </c>
      <c r="D13" s="92">
        <v>0.45750000000000002</v>
      </c>
      <c r="E13" s="92">
        <v>1.1999999999999999E-3</v>
      </c>
      <c r="F13" s="92">
        <v>0.20430000000000001</v>
      </c>
      <c r="G13" s="92">
        <v>0.193</v>
      </c>
      <c r="H13" s="92">
        <v>0.17510000000000001</v>
      </c>
      <c r="I13" s="92">
        <v>0.1903</v>
      </c>
      <c r="J13" s="92">
        <v>0.17269999999999999</v>
      </c>
      <c r="K13" s="92">
        <v>0.1903</v>
      </c>
      <c r="L13" s="92">
        <v>0.17269999999999999</v>
      </c>
      <c r="M13" s="92">
        <v>0.24460000000000001</v>
      </c>
      <c r="N13" s="92">
        <v>0.44890000000000002</v>
      </c>
      <c r="O13" s="92">
        <v>0.2447</v>
      </c>
      <c r="P13" s="92">
        <v>0.54249999999999998</v>
      </c>
      <c r="Q13" s="92">
        <v>0</v>
      </c>
      <c r="R13" s="92">
        <v>0.20430000000000001</v>
      </c>
      <c r="S13" s="92">
        <v>1.14E-2</v>
      </c>
      <c r="T13" s="92">
        <v>1.0800000000000001E-2</v>
      </c>
    </row>
    <row r="14" spans="1:20" ht="29" hidden="1" x14ac:dyDescent="0.35">
      <c r="B14" s="93" t="s">
        <v>376</v>
      </c>
      <c r="C14" s="93">
        <v>39</v>
      </c>
      <c r="D14" s="92">
        <v>0.60829999999999995</v>
      </c>
      <c r="E14" s="92">
        <v>0.12709999999999999</v>
      </c>
      <c r="F14" s="92">
        <v>3.0099999999999998E-2</v>
      </c>
      <c r="G14" s="92">
        <v>4.1999999999999997E-3</v>
      </c>
      <c r="H14" s="92">
        <v>3.8E-3</v>
      </c>
      <c r="I14" s="92">
        <v>-2.0000000000000001E-4</v>
      </c>
      <c r="J14" s="92">
        <v>-1E-4</v>
      </c>
      <c r="K14" s="92">
        <v>-1E-4</v>
      </c>
      <c r="L14" s="92">
        <v>-1E-4</v>
      </c>
      <c r="M14" s="92">
        <v>5.5999999999999999E-3</v>
      </c>
      <c r="N14" s="92">
        <v>0.3609</v>
      </c>
      <c r="O14" s="92">
        <v>5.8999999999999999E-3</v>
      </c>
      <c r="P14" s="92">
        <v>0.39169999999999999</v>
      </c>
      <c r="Q14" s="92">
        <v>2.9999999999999997E-4</v>
      </c>
      <c r="R14" s="92">
        <v>0.3553</v>
      </c>
      <c r="S14" s="92">
        <v>2.5899999999999999E-2</v>
      </c>
      <c r="T14" s="92">
        <v>2.3699999999999999E-2</v>
      </c>
    </row>
    <row r="15" spans="1:20" hidden="1" x14ac:dyDescent="0.35">
      <c r="B15" s="93" t="s">
        <v>375</v>
      </c>
      <c r="C15" s="93">
        <v>42</v>
      </c>
      <c r="D15" s="92">
        <v>0.2838</v>
      </c>
      <c r="E15" s="92">
        <v>5.0599999999999999E-2</v>
      </c>
      <c r="F15" s="92">
        <v>0.1147</v>
      </c>
      <c r="G15" s="92">
        <v>0.108</v>
      </c>
      <c r="H15" s="92">
        <v>9.1700000000000004E-2</v>
      </c>
      <c r="I15" s="92">
        <v>0.10970000000000001</v>
      </c>
      <c r="J15" s="92">
        <v>9.2999999999999999E-2</v>
      </c>
      <c r="K15" s="92">
        <v>0.10979999999999999</v>
      </c>
      <c r="L15" s="92">
        <v>9.3200000000000005E-2</v>
      </c>
      <c r="M15" s="92">
        <v>0.13769999999999999</v>
      </c>
      <c r="N15" s="92">
        <v>0.30330000000000001</v>
      </c>
      <c r="O15" s="92">
        <v>0.1489</v>
      </c>
      <c r="P15" s="92">
        <v>0.71619999999999995</v>
      </c>
      <c r="Q15" s="92">
        <v>1.12E-2</v>
      </c>
      <c r="R15" s="92">
        <v>0.1656</v>
      </c>
      <c r="S15" s="92">
        <v>6.7000000000000002E-3</v>
      </c>
      <c r="T15" s="92">
        <v>1.34E-2</v>
      </c>
    </row>
    <row r="16" spans="1:20" ht="29" hidden="1" x14ac:dyDescent="0.35">
      <c r="B16" s="93" t="s">
        <v>374</v>
      </c>
      <c r="C16" s="93">
        <v>169</v>
      </c>
      <c r="D16" s="92">
        <v>0.36809999999999998</v>
      </c>
      <c r="E16" s="92">
        <v>2.47E-2</v>
      </c>
      <c r="F16" s="92">
        <v>0.10050000000000001</v>
      </c>
      <c r="G16" s="92">
        <v>8.8800000000000004E-2</v>
      </c>
      <c r="H16" s="92">
        <v>8.2199999999999995E-2</v>
      </c>
      <c r="I16" s="92">
        <v>9.1200000000000003E-2</v>
      </c>
      <c r="J16" s="92">
        <v>8.4400000000000003E-2</v>
      </c>
      <c r="K16" s="92">
        <v>9.1800000000000007E-2</v>
      </c>
      <c r="L16" s="92">
        <v>8.5000000000000006E-2</v>
      </c>
      <c r="M16" s="92">
        <v>0.1459</v>
      </c>
      <c r="N16" s="92">
        <v>0.36780000000000002</v>
      </c>
      <c r="O16" s="92">
        <v>0.15029999999999999</v>
      </c>
      <c r="P16" s="92">
        <v>0.63190000000000002</v>
      </c>
      <c r="Q16" s="92">
        <v>4.4999999999999997E-3</v>
      </c>
      <c r="R16" s="92">
        <v>0.22189999999999999</v>
      </c>
      <c r="S16" s="92">
        <v>1.17E-2</v>
      </c>
      <c r="T16" s="92">
        <v>1.9099999999999999E-2</v>
      </c>
    </row>
    <row r="17" spans="2:20" hidden="1" x14ac:dyDescent="0.35">
      <c r="B17" s="93" t="s">
        <v>373</v>
      </c>
      <c r="C17" s="93">
        <v>13</v>
      </c>
      <c r="D17" s="92">
        <v>0.62880000000000003</v>
      </c>
      <c r="E17" s="92">
        <v>8.5000000000000006E-2</v>
      </c>
      <c r="F17" s="92">
        <v>0.19289999999999999</v>
      </c>
      <c r="G17" s="92">
        <v>0.18149999999999999</v>
      </c>
      <c r="H17" s="92">
        <v>0.14710000000000001</v>
      </c>
      <c r="I17" s="92">
        <v>0.1807</v>
      </c>
      <c r="J17" s="92">
        <v>0.1464</v>
      </c>
      <c r="K17" s="92">
        <v>0.1807</v>
      </c>
      <c r="L17" s="92">
        <v>0.14649999999999999</v>
      </c>
      <c r="M17" s="92">
        <v>0.32290000000000002</v>
      </c>
      <c r="N17" s="92">
        <v>0.61739999999999995</v>
      </c>
      <c r="O17" s="92">
        <v>0.32440000000000002</v>
      </c>
      <c r="P17" s="92">
        <v>0.37119999999999997</v>
      </c>
      <c r="Q17" s="92">
        <v>1.5E-3</v>
      </c>
      <c r="R17" s="92">
        <v>0.2944</v>
      </c>
      <c r="S17" s="92">
        <v>1.14E-2</v>
      </c>
      <c r="T17" s="92">
        <v>1.12E-2</v>
      </c>
    </row>
    <row r="18" spans="2:20" hidden="1" x14ac:dyDescent="0.35">
      <c r="B18" s="93" t="s">
        <v>372</v>
      </c>
      <c r="C18" s="93">
        <v>48</v>
      </c>
      <c r="D18" s="92">
        <v>0.14130000000000001</v>
      </c>
      <c r="E18" s="92">
        <v>-7.1999999999999998E-3</v>
      </c>
      <c r="F18" s="92">
        <v>7.6499999999999999E-2</v>
      </c>
      <c r="G18" s="92">
        <v>7.2099999999999997E-2</v>
      </c>
      <c r="H18" s="92">
        <v>7.0000000000000007E-2</v>
      </c>
      <c r="I18" s="92">
        <v>7.2999999999999995E-2</v>
      </c>
      <c r="J18" s="92">
        <v>7.0800000000000002E-2</v>
      </c>
      <c r="K18" s="92">
        <v>7.2800000000000004E-2</v>
      </c>
      <c r="L18" s="92">
        <v>7.0599999999999996E-2</v>
      </c>
      <c r="M18" s="92">
        <v>0.17749999999999999</v>
      </c>
      <c r="N18" s="92">
        <v>0.23039999999999999</v>
      </c>
      <c r="O18" s="92">
        <v>0.1885</v>
      </c>
      <c r="P18" s="92">
        <v>0.85870000000000002</v>
      </c>
      <c r="Q18" s="92">
        <v>1.0999999999999999E-2</v>
      </c>
      <c r="R18" s="92">
        <v>5.28E-2</v>
      </c>
      <c r="S18" s="92">
        <v>4.4000000000000003E-3</v>
      </c>
      <c r="T18" s="92">
        <v>2.0400000000000001E-2</v>
      </c>
    </row>
    <row r="19" spans="2:20" hidden="1" x14ac:dyDescent="0.35">
      <c r="B19" s="93" t="s">
        <v>371</v>
      </c>
      <c r="C19" s="93">
        <v>5</v>
      </c>
      <c r="D19" s="92">
        <v>0.19750000000000001</v>
      </c>
      <c r="E19" s="92">
        <v>6.4299999999999996E-2</v>
      </c>
      <c r="F19" s="92">
        <v>6.25E-2</v>
      </c>
      <c r="G19" s="92">
        <v>5.8099999999999999E-2</v>
      </c>
      <c r="H19" s="92">
        <v>5.74E-2</v>
      </c>
      <c r="I19" s="92">
        <v>5.8700000000000002E-2</v>
      </c>
      <c r="J19" s="92">
        <v>5.8000000000000003E-2</v>
      </c>
      <c r="K19" s="92">
        <v>5.8200000000000002E-2</v>
      </c>
      <c r="L19" s="92">
        <v>5.74E-2</v>
      </c>
      <c r="M19" s="92">
        <v>0.14849999999999999</v>
      </c>
      <c r="N19" s="92">
        <v>0.26579999999999998</v>
      </c>
      <c r="O19" s="92">
        <v>0.17100000000000001</v>
      </c>
      <c r="P19" s="92">
        <v>0.80249999999999999</v>
      </c>
      <c r="Q19" s="92">
        <v>2.24E-2</v>
      </c>
      <c r="R19" s="92">
        <v>0.1173</v>
      </c>
      <c r="S19" s="92">
        <v>4.4000000000000003E-3</v>
      </c>
      <c r="T19" s="92">
        <v>1.49E-2</v>
      </c>
    </row>
    <row r="20" spans="2:20" hidden="1" x14ac:dyDescent="0.35">
      <c r="B20" s="93" t="s">
        <v>370</v>
      </c>
      <c r="C20" s="93">
        <v>97</v>
      </c>
      <c r="D20" s="92">
        <v>0.34660000000000002</v>
      </c>
      <c r="E20" s="92">
        <v>2.2100000000000002E-2</v>
      </c>
      <c r="F20" s="92">
        <v>0.12659999999999999</v>
      </c>
      <c r="G20" s="92">
        <v>0.1207</v>
      </c>
      <c r="H20" s="92">
        <v>0.1129</v>
      </c>
      <c r="I20" s="92">
        <v>0.1226</v>
      </c>
      <c r="J20" s="92">
        <v>0.1147</v>
      </c>
      <c r="K20" s="92">
        <v>0.12180000000000001</v>
      </c>
      <c r="L20" s="92">
        <v>0.114</v>
      </c>
      <c r="M20" s="92">
        <v>0.20699999999999999</v>
      </c>
      <c r="N20" s="92">
        <v>0.3836</v>
      </c>
      <c r="O20" s="92">
        <v>0.23530000000000001</v>
      </c>
      <c r="P20" s="92">
        <v>0.65339999999999998</v>
      </c>
      <c r="Q20" s="92">
        <v>2.8299999999999999E-2</v>
      </c>
      <c r="R20" s="92">
        <v>0.17660000000000001</v>
      </c>
      <c r="S20" s="92">
        <v>6.0000000000000001E-3</v>
      </c>
      <c r="T20" s="92">
        <v>1.44E-2</v>
      </c>
    </row>
    <row r="21" spans="2:20" hidden="1" x14ac:dyDescent="0.35">
      <c r="B21" s="93" t="s">
        <v>369</v>
      </c>
      <c r="C21" s="93">
        <v>29</v>
      </c>
      <c r="D21" s="92">
        <v>0.1973</v>
      </c>
      <c r="E21" s="92">
        <v>-0.31790000000000002</v>
      </c>
      <c r="F21" s="92">
        <v>-7.8100000000000003E-2</v>
      </c>
      <c r="G21" s="92">
        <v>-8.6999999999999994E-2</v>
      </c>
      <c r="H21" s="92">
        <v>-8.6999999999999994E-2</v>
      </c>
      <c r="I21" s="92">
        <v>-8.48E-2</v>
      </c>
      <c r="J21" s="92">
        <v>-8.48E-2</v>
      </c>
      <c r="K21" s="92">
        <v>-8.6099999999999996E-2</v>
      </c>
      <c r="L21" s="92">
        <v>-8.6099999999999996E-2</v>
      </c>
      <c r="M21" s="92">
        <v>0.26340000000000002</v>
      </c>
      <c r="N21" s="92">
        <v>0.32240000000000002</v>
      </c>
      <c r="O21" s="92">
        <v>0.26429999999999998</v>
      </c>
      <c r="P21" s="92">
        <v>0.80269999999999997</v>
      </c>
      <c r="Q21" s="92">
        <v>8.9999999999999998E-4</v>
      </c>
      <c r="R21" s="92">
        <v>5.8999999999999997E-2</v>
      </c>
      <c r="S21" s="92">
        <v>8.9999999999999993E-3</v>
      </c>
      <c r="T21" s="92">
        <v>2.29E-2</v>
      </c>
    </row>
    <row r="22" spans="2:20" hidden="1" x14ac:dyDescent="0.35">
      <c r="B22" s="93" t="s">
        <v>368</v>
      </c>
      <c r="C22" s="93">
        <v>116</v>
      </c>
      <c r="D22" s="92">
        <v>0.27160000000000001</v>
      </c>
      <c r="E22" s="92">
        <v>3.6200000000000003E-2</v>
      </c>
      <c r="F22" s="92">
        <v>8.2799999999999999E-2</v>
      </c>
      <c r="G22" s="92">
        <v>7.5800000000000006E-2</v>
      </c>
      <c r="H22" s="92">
        <v>7.1599999999999997E-2</v>
      </c>
      <c r="I22" s="92">
        <v>7.8799999999999995E-2</v>
      </c>
      <c r="J22" s="92">
        <v>7.4399999999999994E-2</v>
      </c>
      <c r="K22" s="92">
        <v>8.0199999999999994E-2</v>
      </c>
      <c r="L22" s="92">
        <v>7.5800000000000006E-2</v>
      </c>
      <c r="M22" s="92">
        <v>0.124</v>
      </c>
      <c r="N22" s="92">
        <v>0.28360000000000002</v>
      </c>
      <c r="O22" s="92">
        <v>0.14879999999999999</v>
      </c>
      <c r="P22" s="92">
        <v>0.72840000000000005</v>
      </c>
      <c r="Q22" s="92">
        <v>2.47E-2</v>
      </c>
      <c r="R22" s="92">
        <v>0.1595</v>
      </c>
      <c r="S22" s="92">
        <v>7.1000000000000004E-3</v>
      </c>
      <c r="T22" s="92">
        <v>1.78E-2</v>
      </c>
    </row>
    <row r="23" spans="2:20" hidden="1" x14ac:dyDescent="0.35">
      <c r="B23" s="93" t="s">
        <v>367</v>
      </c>
      <c r="C23" s="93">
        <v>52</v>
      </c>
      <c r="D23" s="92">
        <v>0.3382</v>
      </c>
      <c r="E23" s="92">
        <v>0.12479999999999999</v>
      </c>
      <c r="F23" s="92">
        <v>0.17549999999999999</v>
      </c>
      <c r="G23" s="92">
        <v>0.1555</v>
      </c>
      <c r="H23" s="92">
        <v>0.1497</v>
      </c>
      <c r="I23" s="92">
        <v>0.15529999999999999</v>
      </c>
      <c r="J23" s="92">
        <v>0.14960000000000001</v>
      </c>
      <c r="K23" s="92">
        <v>0.1598</v>
      </c>
      <c r="L23" s="92">
        <v>0.154</v>
      </c>
      <c r="M23" s="92">
        <v>0.20150000000000001</v>
      </c>
      <c r="N23" s="92">
        <v>0.31850000000000001</v>
      </c>
      <c r="O23" s="92">
        <v>0.26700000000000002</v>
      </c>
      <c r="P23" s="92">
        <v>0.66180000000000005</v>
      </c>
      <c r="Q23" s="92">
        <v>6.5500000000000003E-2</v>
      </c>
      <c r="R23" s="92">
        <v>0.11700000000000001</v>
      </c>
      <c r="S23" s="92">
        <v>0.02</v>
      </c>
      <c r="T23" s="92">
        <v>2.5399999999999999E-2</v>
      </c>
    </row>
    <row r="24" spans="2:20" hidden="1" x14ac:dyDescent="0.35">
      <c r="B24" s="93" t="s">
        <v>366</v>
      </c>
      <c r="C24" s="93">
        <v>46</v>
      </c>
      <c r="D24" s="92">
        <v>0.2147</v>
      </c>
      <c r="E24" s="92">
        <v>5.8599999999999999E-2</v>
      </c>
      <c r="F24" s="92">
        <v>9.8900000000000002E-2</v>
      </c>
      <c r="G24" s="92">
        <v>9.4100000000000003E-2</v>
      </c>
      <c r="H24" s="92">
        <v>8.4000000000000005E-2</v>
      </c>
      <c r="I24" s="92">
        <v>9.4299999999999995E-2</v>
      </c>
      <c r="J24" s="92">
        <v>8.4099999999999994E-2</v>
      </c>
      <c r="K24" s="92">
        <v>9.2499999999999999E-2</v>
      </c>
      <c r="L24" s="92">
        <v>8.2299999999999998E-2</v>
      </c>
      <c r="M24" s="92">
        <v>0.1797</v>
      </c>
      <c r="N24" s="92">
        <v>0.27160000000000001</v>
      </c>
      <c r="O24" s="92">
        <v>0.2064</v>
      </c>
      <c r="P24" s="92">
        <v>0.7853</v>
      </c>
      <c r="Q24" s="92">
        <v>2.6700000000000002E-2</v>
      </c>
      <c r="R24" s="92">
        <v>9.1899999999999996E-2</v>
      </c>
      <c r="S24" s="92">
        <v>4.7999999999999996E-3</v>
      </c>
      <c r="T24" s="92">
        <v>8.6999999999999994E-3</v>
      </c>
    </row>
    <row r="25" spans="2:20" hidden="1" x14ac:dyDescent="0.35">
      <c r="B25" s="93" t="s">
        <v>365</v>
      </c>
      <c r="C25" s="93">
        <v>29</v>
      </c>
      <c r="D25" s="92">
        <v>0.25069999999999998</v>
      </c>
      <c r="E25" s="92">
        <v>0.12180000000000001</v>
      </c>
      <c r="F25" s="92">
        <v>0.18310000000000001</v>
      </c>
      <c r="G25" s="92">
        <v>0.18060000000000001</v>
      </c>
      <c r="H25" s="92">
        <v>0.16889999999999999</v>
      </c>
      <c r="I25" s="92">
        <v>0.18140000000000001</v>
      </c>
      <c r="J25" s="92">
        <v>0.1696</v>
      </c>
      <c r="K25" s="92">
        <v>0.18140000000000001</v>
      </c>
      <c r="L25" s="92">
        <v>0.1696</v>
      </c>
      <c r="M25" s="92">
        <v>0.34949999999999998</v>
      </c>
      <c r="N25" s="92">
        <v>0.41449999999999998</v>
      </c>
      <c r="O25" s="92">
        <v>0.36859999999999998</v>
      </c>
      <c r="P25" s="92">
        <v>0.74929999999999997</v>
      </c>
      <c r="Q25" s="92">
        <v>1.9199999999999998E-2</v>
      </c>
      <c r="R25" s="92">
        <v>6.5000000000000002E-2</v>
      </c>
      <c r="S25" s="92">
        <v>2.5000000000000001E-3</v>
      </c>
      <c r="T25" s="92">
        <v>9.9000000000000008E-3</v>
      </c>
    </row>
    <row r="26" spans="2:20" hidden="1" x14ac:dyDescent="0.35">
      <c r="B26" s="93" t="s">
        <v>364</v>
      </c>
      <c r="C26" s="93">
        <v>547</v>
      </c>
      <c r="D26" s="92">
        <v>0.64200000000000002</v>
      </c>
      <c r="E26" s="92">
        <v>-9.4000000000000004E-3</v>
      </c>
      <c r="F26" s="92">
        <v>0.15590000000000001</v>
      </c>
      <c r="G26" s="92">
        <v>9.5399999999999999E-2</v>
      </c>
      <c r="H26" s="92">
        <v>9.4899999999999998E-2</v>
      </c>
      <c r="I26" s="92">
        <v>9.3600000000000003E-2</v>
      </c>
      <c r="J26" s="92">
        <v>9.3100000000000002E-2</v>
      </c>
      <c r="K26" s="92">
        <v>0.12920000000000001</v>
      </c>
      <c r="L26" s="92">
        <v>0.12870000000000001</v>
      </c>
      <c r="M26" s="92">
        <v>0.15540000000000001</v>
      </c>
      <c r="N26" s="92">
        <v>0.45429999999999998</v>
      </c>
      <c r="O26" s="92">
        <v>0.57509999999999994</v>
      </c>
      <c r="P26" s="92">
        <v>0.35799999999999998</v>
      </c>
      <c r="Q26" s="92">
        <v>0.41970000000000002</v>
      </c>
      <c r="R26" s="92">
        <v>0.2989</v>
      </c>
      <c r="S26" s="92">
        <v>6.0499999999999998E-2</v>
      </c>
      <c r="T26" s="92">
        <v>1.2500000000000001E-2</v>
      </c>
    </row>
    <row r="27" spans="2:20" hidden="1" x14ac:dyDescent="0.35">
      <c r="B27" s="93" t="s">
        <v>363</v>
      </c>
      <c r="C27" s="93">
        <v>287</v>
      </c>
      <c r="D27" s="92">
        <v>0.70679999999999998</v>
      </c>
      <c r="E27" s="92">
        <v>0.14099999999999999</v>
      </c>
      <c r="F27" s="92">
        <v>0.2581</v>
      </c>
      <c r="G27" s="92">
        <v>0.2402</v>
      </c>
      <c r="H27" s="92">
        <v>0.23569999999999999</v>
      </c>
      <c r="I27" s="92">
        <v>0.2404</v>
      </c>
      <c r="J27" s="92">
        <v>0.2359</v>
      </c>
      <c r="K27" s="92">
        <v>0.25380000000000003</v>
      </c>
      <c r="L27" s="92">
        <v>0.24929999999999999</v>
      </c>
      <c r="M27" s="92">
        <v>0.32250000000000001</v>
      </c>
      <c r="N27" s="92">
        <v>0.57140000000000002</v>
      </c>
      <c r="O27" s="92">
        <v>0.51080000000000003</v>
      </c>
      <c r="P27" s="92">
        <v>0.29320000000000002</v>
      </c>
      <c r="Q27" s="92">
        <v>0.1883</v>
      </c>
      <c r="R27" s="92">
        <v>0.24890000000000001</v>
      </c>
      <c r="S27" s="92">
        <v>1.7899999999999999E-2</v>
      </c>
      <c r="T27" s="92">
        <v>8.0000000000000002E-3</v>
      </c>
    </row>
    <row r="28" spans="2:20" hidden="1" x14ac:dyDescent="0.35">
      <c r="B28" s="93" t="s">
        <v>362</v>
      </c>
      <c r="C28" s="93">
        <v>38</v>
      </c>
      <c r="D28" s="92">
        <v>0.41149999999999998</v>
      </c>
      <c r="E28" s="92">
        <v>-4.82E-2</v>
      </c>
      <c r="F28" s="92">
        <v>0.10730000000000001</v>
      </c>
      <c r="G28" s="92">
        <v>9.2600000000000002E-2</v>
      </c>
      <c r="H28" s="92">
        <v>8.8900000000000007E-2</v>
      </c>
      <c r="I28" s="92">
        <v>8.72E-2</v>
      </c>
      <c r="J28" s="92">
        <v>8.3699999999999997E-2</v>
      </c>
      <c r="K28" s="92">
        <v>8.8200000000000001E-2</v>
      </c>
      <c r="L28" s="92">
        <v>8.4699999999999998E-2</v>
      </c>
      <c r="M28" s="92">
        <v>0.1447</v>
      </c>
      <c r="N28" s="92">
        <v>0.43140000000000001</v>
      </c>
      <c r="O28" s="92">
        <v>0.15840000000000001</v>
      </c>
      <c r="P28" s="92">
        <v>0.58850000000000002</v>
      </c>
      <c r="Q28" s="92">
        <v>1.37E-2</v>
      </c>
      <c r="R28" s="92">
        <v>0.28670000000000001</v>
      </c>
      <c r="S28" s="92">
        <v>1.47E-2</v>
      </c>
      <c r="T28" s="92">
        <v>4.3400000000000001E-2</v>
      </c>
    </row>
    <row r="29" spans="2:20" hidden="1" x14ac:dyDescent="0.35">
      <c r="B29" s="93" t="s">
        <v>361</v>
      </c>
      <c r="C29" s="93">
        <v>122</v>
      </c>
      <c r="D29" s="92">
        <v>0.34570000000000001</v>
      </c>
      <c r="E29" s="92">
        <v>7.6300000000000007E-2</v>
      </c>
      <c r="F29" s="92">
        <v>0.1358</v>
      </c>
      <c r="G29" s="92">
        <v>0.126</v>
      </c>
      <c r="H29" s="92">
        <v>0.12039999999999999</v>
      </c>
      <c r="I29" s="92">
        <v>0.12820000000000001</v>
      </c>
      <c r="J29" s="92">
        <v>0.1225</v>
      </c>
      <c r="K29" s="92">
        <v>0.12839999999999999</v>
      </c>
      <c r="L29" s="92">
        <v>0.1227</v>
      </c>
      <c r="M29" s="92">
        <v>0.17760000000000001</v>
      </c>
      <c r="N29" s="92">
        <v>0.376</v>
      </c>
      <c r="O29" s="92">
        <v>0.20799999999999999</v>
      </c>
      <c r="P29" s="92">
        <v>0.65429999999999999</v>
      </c>
      <c r="Q29" s="92">
        <v>3.04E-2</v>
      </c>
      <c r="R29" s="92">
        <v>0.1983</v>
      </c>
      <c r="S29" s="92">
        <v>9.7000000000000003E-3</v>
      </c>
      <c r="T29" s="92">
        <v>1.26E-2</v>
      </c>
    </row>
    <row r="30" spans="2:20" ht="29" hidden="1" x14ac:dyDescent="0.35">
      <c r="B30" s="93" t="s">
        <v>360</v>
      </c>
      <c r="C30" s="93">
        <v>22</v>
      </c>
      <c r="D30" s="92">
        <v>0.3569</v>
      </c>
      <c r="E30" s="92">
        <v>-1.5299999999999999E-2</v>
      </c>
      <c r="F30" s="92">
        <v>4.58E-2</v>
      </c>
      <c r="G30" s="92">
        <v>1.9900000000000001E-2</v>
      </c>
      <c r="H30" s="92">
        <v>1.9699999999999999E-2</v>
      </c>
      <c r="I30" s="92">
        <v>2.0500000000000001E-2</v>
      </c>
      <c r="J30" s="92">
        <v>2.0199999999999999E-2</v>
      </c>
      <c r="K30" s="92">
        <v>2.58E-2</v>
      </c>
      <c r="L30" s="92">
        <v>2.5600000000000001E-2</v>
      </c>
      <c r="M30" s="92">
        <v>2.8799999999999999E-2</v>
      </c>
      <c r="N30" s="92">
        <v>0.2676</v>
      </c>
      <c r="O30" s="92">
        <v>0.1255</v>
      </c>
      <c r="P30" s="92">
        <v>0.6431</v>
      </c>
      <c r="Q30" s="92">
        <v>9.6600000000000005E-2</v>
      </c>
      <c r="R30" s="92">
        <v>0.2387</v>
      </c>
      <c r="S30" s="92">
        <v>2.5899999999999999E-2</v>
      </c>
      <c r="T30" s="92">
        <v>1.15E-2</v>
      </c>
    </row>
    <row r="31" spans="2:20" hidden="1" x14ac:dyDescent="0.35">
      <c r="B31" s="93" t="s">
        <v>359</v>
      </c>
      <c r="C31" s="93">
        <v>157</v>
      </c>
      <c r="D31" s="92">
        <v>0.26529999999999998</v>
      </c>
      <c r="E31" s="92">
        <v>3.49E-2</v>
      </c>
      <c r="F31" s="92">
        <v>8.7300000000000003E-2</v>
      </c>
      <c r="G31" s="92">
        <v>7.4700000000000003E-2</v>
      </c>
      <c r="H31" s="92">
        <v>7.0099999999999996E-2</v>
      </c>
      <c r="I31" s="92">
        <v>7.5700000000000003E-2</v>
      </c>
      <c r="J31" s="92">
        <v>7.1099999999999997E-2</v>
      </c>
      <c r="K31" s="92">
        <v>7.9000000000000001E-2</v>
      </c>
      <c r="L31" s="92">
        <v>7.4399999999999994E-2</v>
      </c>
      <c r="M31" s="92">
        <v>0.13650000000000001</v>
      </c>
      <c r="N31" s="92">
        <v>0.26619999999999999</v>
      </c>
      <c r="O31" s="92">
        <v>0.19570000000000001</v>
      </c>
      <c r="P31" s="92">
        <v>0.73470000000000002</v>
      </c>
      <c r="Q31" s="92">
        <v>5.9299999999999999E-2</v>
      </c>
      <c r="R31" s="92">
        <v>0.1298</v>
      </c>
      <c r="S31" s="92">
        <v>1.26E-2</v>
      </c>
      <c r="T31" s="92">
        <v>9.4000000000000004E-3</v>
      </c>
    </row>
    <row r="32" spans="2:20" hidden="1" x14ac:dyDescent="0.35">
      <c r="B32" s="93" t="s">
        <v>358</v>
      </c>
      <c r="C32" s="93">
        <v>61</v>
      </c>
      <c r="D32" s="92">
        <v>0.1409</v>
      </c>
      <c r="E32" s="92">
        <v>7.4999999999999997E-3</v>
      </c>
      <c r="F32" s="92">
        <v>4.99E-2</v>
      </c>
      <c r="G32" s="92">
        <v>4.1000000000000002E-2</v>
      </c>
      <c r="H32" s="92">
        <v>3.7199999999999997E-2</v>
      </c>
      <c r="I32" s="92">
        <v>4.3200000000000002E-2</v>
      </c>
      <c r="J32" s="92">
        <v>3.9100000000000003E-2</v>
      </c>
      <c r="K32" s="92">
        <v>4.3099999999999999E-2</v>
      </c>
      <c r="L32" s="92">
        <v>3.9100000000000003E-2</v>
      </c>
      <c r="M32" s="92">
        <v>5.7000000000000002E-2</v>
      </c>
      <c r="N32" s="92">
        <v>0.14960000000000001</v>
      </c>
      <c r="O32" s="92">
        <v>5.7200000000000001E-2</v>
      </c>
      <c r="P32" s="92">
        <v>0.85909999999999997</v>
      </c>
      <c r="Q32" s="92">
        <v>2.0000000000000001E-4</v>
      </c>
      <c r="R32" s="92">
        <v>9.2600000000000002E-2</v>
      </c>
      <c r="S32" s="92">
        <v>8.8000000000000005E-3</v>
      </c>
      <c r="T32" s="92">
        <v>2.7900000000000001E-2</v>
      </c>
    </row>
    <row r="33" spans="2:20" hidden="1" x14ac:dyDescent="0.35">
      <c r="B33" s="93" t="s">
        <v>357</v>
      </c>
      <c r="C33" s="93">
        <v>118</v>
      </c>
      <c r="D33" s="92">
        <v>0.39250000000000002</v>
      </c>
      <c r="E33" s="92">
        <v>-0.03</v>
      </c>
      <c r="F33" s="92">
        <v>9.7299999999999998E-2</v>
      </c>
      <c r="G33" s="92">
        <v>7.4399999999999994E-2</v>
      </c>
      <c r="H33" s="92">
        <v>7.3999999999999996E-2</v>
      </c>
      <c r="I33" s="92">
        <v>6.9800000000000001E-2</v>
      </c>
      <c r="J33" s="92">
        <v>6.9400000000000003E-2</v>
      </c>
      <c r="K33" s="92">
        <v>7.51E-2</v>
      </c>
      <c r="L33" s="92">
        <v>7.4700000000000003E-2</v>
      </c>
      <c r="M33" s="92">
        <v>0.1497</v>
      </c>
      <c r="N33" s="92">
        <v>0.36520000000000002</v>
      </c>
      <c r="O33" s="92">
        <v>0.19570000000000001</v>
      </c>
      <c r="P33" s="92">
        <v>0.60750000000000004</v>
      </c>
      <c r="Q33" s="92">
        <v>4.5999999999999999E-2</v>
      </c>
      <c r="R33" s="92">
        <v>0.2155</v>
      </c>
      <c r="S33" s="92">
        <v>2.29E-2</v>
      </c>
      <c r="T33" s="92">
        <v>2.92E-2</v>
      </c>
    </row>
    <row r="34" spans="2:20" ht="29" hidden="1" x14ac:dyDescent="0.35">
      <c r="B34" s="93" t="s">
        <v>356</v>
      </c>
      <c r="C34" s="93">
        <v>86</v>
      </c>
      <c r="D34" s="92">
        <v>0.33289999999999997</v>
      </c>
      <c r="E34" s="92">
        <v>3.5200000000000002E-2</v>
      </c>
      <c r="F34" s="92">
        <v>0.126</v>
      </c>
      <c r="G34" s="92">
        <v>0.1192</v>
      </c>
      <c r="H34" s="92">
        <v>0.11600000000000001</v>
      </c>
      <c r="I34" s="92">
        <v>0.12089999999999999</v>
      </c>
      <c r="J34" s="92">
        <v>0.1177</v>
      </c>
      <c r="K34" s="92">
        <v>0.121</v>
      </c>
      <c r="L34" s="92">
        <v>0.1177</v>
      </c>
      <c r="M34" s="92">
        <v>0.20860000000000001</v>
      </c>
      <c r="N34" s="92">
        <v>0.34329999999999999</v>
      </c>
      <c r="O34" s="92">
        <v>0.2089</v>
      </c>
      <c r="P34" s="92">
        <v>0.66710000000000003</v>
      </c>
      <c r="Q34" s="92">
        <v>2.0000000000000001E-4</v>
      </c>
      <c r="R34" s="92">
        <v>0.1346</v>
      </c>
      <c r="S34" s="92">
        <v>6.8999999999999999E-3</v>
      </c>
      <c r="T34" s="92">
        <v>2.1600000000000001E-2</v>
      </c>
    </row>
    <row r="35" spans="2:20" hidden="1" x14ac:dyDescent="0.35">
      <c r="B35" s="93" t="s">
        <v>355</v>
      </c>
      <c r="C35" s="93">
        <v>32</v>
      </c>
      <c r="D35" s="92">
        <v>0.1414</v>
      </c>
      <c r="E35" s="92">
        <v>3.8100000000000002E-2</v>
      </c>
      <c r="F35" s="92">
        <v>6.8000000000000005E-2</v>
      </c>
      <c r="G35" s="92">
        <v>6.5500000000000003E-2</v>
      </c>
      <c r="H35" s="92">
        <v>6.13E-2</v>
      </c>
      <c r="I35" s="92">
        <v>6.6699999999999995E-2</v>
      </c>
      <c r="J35" s="92">
        <v>6.2399999999999997E-2</v>
      </c>
      <c r="K35" s="92">
        <v>6.6100000000000006E-2</v>
      </c>
      <c r="L35" s="92">
        <v>6.1800000000000001E-2</v>
      </c>
      <c r="M35" s="92">
        <v>7.5600000000000001E-2</v>
      </c>
      <c r="N35" s="92">
        <v>0.1353</v>
      </c>
      <c r="O35" s="92">
        <v>9.0200000000000002E-2</v>
      </c>
      <c r="P35" s="92">
        <v>0.85860000000000003</v>
      </c>
      <c r="Q35" s="92">
        <v>1.4500000000000001E-2</v>
      </c>
      <c r="R35" s="92">
        <v>5.9700000000000003E-2</v>
      </c>
      <c r="S35" s="92">
        <v>2.3999999999999998E-3</v>
      </c>
      <c r="T35" s="92">
        <v>1.0699999999999999E-2</v>
      </c>
    </row>
    <row r="36" spans="2:20" ht="29" hidden="1" x14ac:dyDescent="0.35">
      <c r="B36" s="93" t="s">
        <v>354</v>
      </c>
      <c r="C36" s="93">
        <v>235</v>
      </c>
      <c r="D36" s="92">
        <v>0.77759999999999996</v>
      </c>
      <c r="E36" s="92">
        <v>0.20130000000000001</v>
      </c>
      <c r="F36" s="92">
        <v>0.13450000000000001</v>
      </c>
      <c r="G36" s="92">
        <v>0.1232</v>
      </c>
      <c r="H36" s="92">
        <v>0.10730000000000001</v>
      </c>
      <c r="I36" s="92">
        <v>0.122</v>
      </c>
      <c r="J36" s="92">
        <v>0.10630000000000001</v>
      </c>
      <c r="K36" s="92">
        <v>0.12230000000000001</v>
      </c>
      <c r="L36" s="92">
        <v>0.1066</v>
      </c>
      <c r="M36" s="92">
        <v>9.8699999999999996E-2</v>
      </c>
      <c r="N36" s="92">
        <v>0.43559999999999999</v>
      </c>
      <c r="O36" s="92">
        <v>0.1031</v>
      </c>
      <c r="P36" s="92">
        <v>0.22239999999999999</v>
      </c>
      <c r="Q36" s="92">
        <v>4.4000000000000003E-3</v>
      </c>
      <c r="R36" s="92">
        <v>0.33679999999999999</v>
      </c>
      <c r="S36" s="92">
        <v>1.1299999999999999E-2</v>
      </c>
      <c r="T36" s="92">
        <v>1.54E-2</v>
      </c>
    </row>
    <row r="37" spans="2:20" hidden="1" x14ac:dyDescent="0.35">
      <c r="B37" s="93" t="s">
        <v>353</v>
      </c>
      <c r="C37" s="93">
        <v>101</v>
      </c>
      <c r="D37" s="92">
        <v>0.27129999999999999</v>
      </c>
      <c r="E37" s="92">
        <v>6.3799999999999996E-2</v>
      </c>
      <c r="F37" s="92">
        <v>0.13239999999999999</v>
      </c>
      <c r="G37" s="92">
        <v>0.128</v>
      </c>
      <c r="H37" s="92">
        <v>0.11700000000000001</v>
      </c>
      <c r="I37" s="92">
        <v>0.1295</v>
      </c>
      <c r="J37" s="92">
        <v>0.11840000000000001</v>
      </c>
      <c r="K37" s="92">
        <v>0.1295</v>
      </c>
      <c r="L37" s="92">
        <v>0.11840000000000001</v>
      </c>
      <c r="M37" s="92">
        <v>0.15759999999999999</v>
      </c>
      <c r="N37" s="92">
        <v>0.2949</v>
      </c>
      <c r="O37" s="92">
        <v>0.16339999999999999</v>
      </c>
      <c r="P37" s="92">
        <v>0.72870000000000001</v>
      </c>
      <c r="Q37" s="92">
        <v>5.7999999999999996E-3</v>
      </c>
      <c r="R37" s="92">
        <v>0.13730000000000001</v>
      </c>
      <c r="S37" s="92">
        <v>4.4999999999999997E-3</v>
      </c>
      <c r="T37" s="92">
        <v>2.1299999999999999E-2</v>
      </c>
    </row>
    <row r="38" spans="2:20" hidden="1" x14ac:dyDescent="0.35">
      <c r="B38" s="93" t="s">
        <v>352</v>
      </c>
      <c r="C38" s="93">
        <v>18</v>
      </c>
      <c r="D38" s="92">
        <v>0.15490000000000001</v>
      </c>
      <c r="E38" s="92">
        <v>-3.5999999999999999E-3</v>
      </c>
      <c r="F38" s="92">
        <v>1.6899999999999998E-2</v>
      </c>
      <c r="G38" s="92">
        <v>1.5599999999999999E-2</v>
      </c>
      <c r="H38" s="92">
        <v>1.55E-2</v>
      </c>
      <c r="I38" s="92">
        <v>1.54E-2</v>
      </c>
      <c r="J38" s="92">
        <v>1.5299999999999999E-2</v>
      </c>
      <c r="K38" s="92">
        <v>1.54E-2</v>
      </c>
      <c r="L38" s="92">
        <v>1.5299999999999999E-2</v>
      </c>
      <c r="M38" s="92">
        <v>3.4700000000000002E-2</v>
      </c>
      <c r="N38" s="92">
        <v>0.1711</v>
      </c>
      <c r="O38" s="92">
        <v>3.4700000000000002E-2</v>
      </c>
      <c r="P38" s="92">
        <v>0.84509999999999996</v>
      </c>
      <c r="Q38" s="92">
        <v>0</v>
      </c>
      <c r="R38" s="92">
        <v>0.1363</v>
      </c>
      <c r="S38" s="92">
        <v>1.2999999999999999E-3</v>
      </c>
      <c r="T38" s="92">
        <v>5.7999999999999996E-3</v>
      </c>
    </row>
    <row r="39" spans="2:20" hidden="1" x14ac:dyDescent="0.35">
      <c r="B39" s="93" t="s">
        <v>351</v>
      </c>
      <c r="C39" s="93">
        <v>40</v>
      </c>
      <c r="D39" s="92">
        <v>0.27029999999999998</v>
      </c>
      <c r="E39" s="92">
        <v>4.6300000000000001E-2</v>
      </c>
      <c r="F39" s="92">
        <v>8.6699999999999999E-2</v>
      </c>
      <c r="G39" s="92">
        <v>7.9799999999999996E-2</v>
      </c>
      <c r="H39" s="92">
        <v>7.5999999999999998E-2</v>
      </c>
      <c r="I39" s="92">
        <v>8.1500000000000003E-2</v>
      </c>
      <c r="J39" s="92">
        <v>7.7600000000000002E-2</v>
      </c>
      <c r="K39" s="92">
        <v>8.1600000000000006E-2</v>
      </c>
      <c r="L39" s="92">
        <v>7.7700000000000005E-2</v>
      </c>
      <c r="M39" s="92">
        <v>0.11119999999999999</v>
      </c>
      <c r="N39" s="92">
        <v>0.29370000000000002</v>
      </c>
      <c r="O39" s="92">
        <v>0.1285</v>
      </c>
      <c r="P39" s="92">
        <v>0.72970000000000002</v>
      </c>
      <c r="Q39" s="92">
        <v>1.72E-2</v>
      </c>
      <c r="R39" s="92">
        <v>0.1825</v>
      </c>
      <c r="S39" s="92">
        <v>6.8999999999999999E-3</v>
      </c>
      <c r="T39" s="92">
        <v>1.7999999999999999E-2</v>
      </c>
    </row>
    <row r="40" spans="2:20" hidden="1" x14ac:dyDescent="0.35">
      <c r="B40" s="93" t="s">
        <v>350</v>
      </c>
      <c r="C40" s="93">
        <v>25</v>
      </c>
      <c r="D40" s="92">
        <v>0.58830000000000005</v>
      </c>
      <c r="E40" s="92">
        <v>-0.34820000000000001</v>
      </c>
      <c r="F40" s="92">
        <v>0.27010000000000001</v>
      </c>
      <c r="G40" s="92">
        <v>0.26119999999999999</v>
      </c>
      <c r="H40" s="92">
        <v>0.25669999999999998</v>
      </c>
      <c r="I40" s="92">
        <v>0.25840000000000002</v>
      </c>
      <c r="J40" s="92">
        <v>0.25390000000000001</v>
      </c>
      <c r="K40" s="92">
        <v>0.25879999999999997</v>
      </c>
      <c r="L40" s="92">
        <v>0.25430000000000003</v>
      </c>
      <c r="M40" s="92">
        <v>0.59199999999999997</v>
      </c>
      <c r="N40" s="92">
        <v>0.67320000000000002</v>
      </c>
      <c r="O40" s="92">
        <v>0.59370000000000001</v>
      </c>
      <c r="P40" s="92">
        <v>0.41170000000000001</v>
      </c>
      <c r="Q40" s="92">
        <v>1.6999999999999999E-3</v>
      </c>
      <c r="R40" s="92">
        <v>8.1199999999999994E-2</v>
      </c>
      <c r="S40" s="92">
        <v>8.8999999999999999E-3</v>
      </c>
      <c r="T40" s="92">
        <v>3.0999999999999999E-3</v>
      </c>
    </row>
    <row r="41" spans="2:20" hidden="1" x14ac:dyDescent="0.35">
      <c r="B41" s="93" t="s">
        <v>349</v>
      </c>
      <c r="C41" s="93">
        <v>265</v>
      </c>
      <c r="D41" s="92">
        <v>0.56940000000000002</v>
      </c>
      <c r="E41" s="92">
        <v>0.1091</v>
      </c>
      <c r="F41" s="92">
        <v>0.16350000000000001</v>
      </c>
      <c r="G41" s="92">
        <v>0.1424</v>
      </c>
      <c r="H41" s="92">
        <v>0.13869999999999999</v>
      </c>
      <c r="I41" s="92">
        <v>0.1429</v>
      </c>
      <c r="J41" s="92">
        <v>0.13919999999999999</v>
      </c>
      <c r="K41" s="92">
        <v>0.1409</v>
      </c>
      <c r="L41" s="92">
        <v>0.13719999999999999</v>
      </c>
      <c r="M41" s="92">
        <v>0.22689999999999999</v>
      </c>
      <c r="N41" s="92">
        <v>0.55159999999999998</v>
      </c>
      <c r="O41" s="92">
        <v>0.30630000000000002</v>
      </c>
      <c r="P41" s="92">
        <v>0.43059999999999998</v>
      </c>
      <c r="Q41" s="92">
        <v>7.9399999999999998E-2</v>
      </c>
      <c r="R41" s="92">
        <v>0.32469999999999999</v>
      </c>
      <c r="S41" s="92">
        <v>2.12E-2</v>
      </c>
      <c r="T41" s="92">
        <v>1.11E-2</v>
      </c>
    </row>
    <row r="42" spans="2:20" ht="29" hidden="1" x14ac:dyDescent="0.35">
      <c r="B42" s="93" t="s">
        <v>348</v>
      </c>
      <c r="C42" s="93">
        <v>129</v>
      </c>
      <c r="D42" s="92">
        <v>0.15509999999999999</v>
      </c>
      <c r="E42" s="92">
        <v>2.63E-2</v>
      </c>
      <c r="F42" s="92">
        <v>5.1799999999999999E-2</v>
      </c>
      <c r="G42" s="92">
        <v>4.9700000000000001E-2</v>
      </c>
      <c r="H42" s="92">
        <v>4.6899999999999997E-2</v>
      </c>
      <c r="I42" s="92">
        <v>4.8399999999999999E-2</v>
      </c>
      <c r="J42" s="92">
        <v>4.5600000000000002E-2</v>
      </c>
      <c r="K42" s="92">
        <v>4.8399999999999999E-2</v>
      </c>
      <c r="L42" s="92">
        <v>4.5699999999999998E-2</v>
      </c>
      <c r="M42" s="92">
        <v>5.0799999999999998E-2</v>
      </c>
      <c r="N42" s="92">
        <v>0.14860000000000001</v>
      </c>
      <c r="O42" s="92">
        <v>5.11E-2</v>
      </c>
      <c r="P42" s="92">
        <v>0.84489999999999998</v>
      </c>
      <c r="Q42" s="92">
        <v>2.9999999999999997E-4</v>
      </c>
      <c r="R42" s="92">
        <v>9.7799999999999998E-2</v>
      </c>
      <c r="S42" s="92">
        <v>2.0999999999999999E-3</v>
      </c>
      <c r="T42" s="92">
        <v>5.1000000000000004E-3</v>
      </c>
    </row>
    <row r="43" spans="2:20" ht="29" hidden="1" x14ac:dyDescent="0.35">
      <c r="B43" s="93" t="s">
        <v>347</v>
      </c>
      <c r="C43" s="93">
        <v>139</v>
      </c>
      <c r="D43" s="92">
        <v>0.49380000000000002</v>
      </c>
      <c r="E43" s="92">
        <v>0.1061</v>
      </c>
      <c r="F43" s="92">
        <v>0.15529999999999999</v>
      </c>
      <c r="G43" s="92">
        <v>0.13139999999999999</v>
      </c>
      <c r="H43" s="92">
        <v>0.12590000000000001</v>
      </c>
      <c r="I43" s="92">
        <v>0.13189999999999999</v>
      </c>
      <c r="J43" s="92">
        <v>0.12640000000000001</v>
      </c>
      <c r="K43" s="92">
        <v>0.13689999999999999</v>
      </c>
      <c r="L43" s="92">
        <v>0.13139999999999999</v>
      </c>
      <c r="M43" s="92">
        <v>0.19009999999999999</v>
      </c>
      <c r="N43" s="92">
        <v>0.44479999999999997</v>
      </c>
      <c r="O43" s="92">
        <v>0.2505</v>
      </c>
      <c r="P43" s="92">
        <v>0.50619999999999998</v>
      </c>
      <c r="Q43" s="92">
        <v>6.0400000000000002E-2</v>
      </c>
      <c r="R43" s="92">
        <v>0.25469999999999998</v>
      </c>
      <c r="S43" s="92">
        <v>2.3900000000000001E-2</v>
      </c>
      <c r="T43" s="92">
        <v>1.35E-2</v>
      </c>
    </row>
    <row r="44" spans="2:20" hidden="1" x14ac:dyDescent="0.35">
      <c r="B44" s="93" t="s">
        <v>346</v>
      </c>
      <c r="C44" s="93">
        <v>30</v>
      </c>
      <c r="D44" s="92">
        <v>0.21820000000000001</v>
      </c>
      <c r="E44" s="92">
        <v>9.0399999999999994E-2</v>
      </c>
      <c r="F44" s="92">
        <v>0.1216</v>
      </c>
      <c r="G44" s="92">
        <v>0.1181</v>
      </c>
      <c r="H44" s="92">
        <v>9.9299999999999999E-2</v>
      </c>
      <c r="I44" s="92">
        <v>0.1182</v>
      </c>
      <c r="J44" s="92">
        <v>9.9400000000000002E-2</v>
      </c>
      <c r="K44" s="92">
        <v>0.1182</v>
      </c>
      <c r="L44" s="92">
        <v>9.9400000000000002E-2</v>
      </c>
      <c r="M44" s="92">
        <v>0.115</v>
      </c>
      <c r="N44" s="92">
        <v>0.2142</v>
      </c>
      <c r="O44" s="92">
        <v>0.115</v>
      </c>
      <c r="P44" s="92">
        <v>0.78180000000000005</v>
      </c>
      <c r="Q44" s="92">
        <v>0</v>
      </c>
      <c r="R44" s="92">
        <v>9.9299999999999999E-2</v>
      </c>
      <c r="S44" s="92">
        <v>3.5000000000000001E-3</v>
      </c>
      <c r="T44" s="92">
        <v>3.0000000000000001E-3</v>
      </c>
    </row>
    <row r="45" spans="2:20" ht="29" hidden="1" x14ac:dyDescent="0.35">
      <c r="B45" s="93" t="s">
        <v>345</v>
      </c>
      <c r="C45" s="93">
        <v>32</v>
      </c>
      <c r="D45" s="92">
        <v>0.35499999999999998</v>
      </c>
      <c r="E45" s="92">
        <v>3.6999999999999998E-2</v>
      </c>
      <c r="F45" s="92">
        <v>0.1072</v>
      </c>
      <c r="G45" s="92">
        <v>0.10199999999999999</v>
      </c>
      <c r="H45" s="92">
        <v>9.3600000000000003E-2</v>
      </c>
      <c r="I45" s="92">
        <v>9.4799999999999995E-2</v>
      </c>
      <c r="J45" s="92">
        <v>8.7099999999999997E-2</v>
      </c>
      <c r="K45" s="92">
        <v>9.4899999999999998E-2</v>
      </c>
      <c r="L45" s="92">
        <v>8.7099999999999997E-2</v>
      </c>
      <c r="M45" s="92">
        <v>0.1618</v>
      </c>
      <c r="N45" s="92">
        <v>0.1981</v>
      </c>
      <c r="O45" s="92">
        <v>0.16189999999999999</v>
      </c>
      <c r="P45" s="92">
        <v>0.64500000000000002</v>
      </c>
      <c r="Q45" s="92">
        <v>0</v>
      </c>
      <c r="R45" s="92">
        <v>3.6299999999999999E-2</v>
      </c>
      <c r="S45" s="92">
        <v>5.3E-3</v>
      </c>
      <c r="T45" s="92">
        <v>2.8899999999999999E-2</v>
      </c>
    </row>
    <row r="46" spans="2:20" hidden="1" x14ac:dyDescent="0.35">
      <c r="B46" s="93" t="s">
        <v>344</v>
      </c>
      <c r="C46" s="93">
        <v>66</v>
      </c>
      <c r="D46" s="92">
        <v>0.46410000000000001</v>
      </c>
      <c r="E46" s="92">
        <v>-0.30780000000000002</v>
      </c>
      <c r="F46" s="92">
        <v>-8.1500000000000003E-2</v>
      </c>
      <c r="G46" s="92">
        <v>-0.10340000000000001</v>
      </c>
      <c r="H46" s="92">
        <v>-0.1013</v>
      </c>
      <c r="I46" s="92">
        <v>-0.1477</v>
      </c>
      <c r="J46" s="92">
        <v>-0.1447</v>
      </c>
      <c r="K46" s="92">
        <v>-0.1401</v>
      </c>
      <c r="L46" s="92">
        <v>-0.13719999999999999</v>
      </c>
      <c r="M46" s="92">
        <v>0.4677</v>
      </c>
      <c r="N46" s="92">
        <v>0.79320000000000002</v>
      </c>
      <c r="O46" s="92">
        <v>0.48570000000000002</v>
      </c>
      <c r="P46" s="92">
        <v>0.53590000000000004</v>
      </c>
      <c r="Q46" s="92">
        <v>1.7999999999999999E-2</v>
      </c>
      <c r="R46" s="92">
        <v>0.32550000000000001</v>
      </c>
      <c r="S46" s="92">
        <v>2.18E-2</v>
      </c>
      <c r="T46" s="92">
        <v>3.61E-2</v>
      </c>
    </row>
    <row r="47" spans="2:20" hidden="1" x14ac:dyDescent="0.35">
      <c r="B47" s="93" t="s">
        <v>343</v>
      </c>
      <c r="C47" s="93">
        <v>140</v>
      </c>
      <c r="D47" s="92">
        <v>0.50870000000000004</v>
      </c>
      <c r="E47" s="92">
        <v>0.1171</v>
      </c>
      <c r="F47" s="92">
        <v>0.191</v>
      </c>
      <c r="G47" s="92">
        <v>0.182</v>
      </c>
      <c r="H47" s="92">
        <v>0.17280000000000001</v>
      </c>
      <c r="I47" s="92">
        <v>0.1827</v>
      </c>
      <c r="J47" s="92">
        <v>0.17349999999999999</v>
      </c>
      <c r="K47" s="92">
        <v>0.1827</v>
      </c>
      <c r="L47" s="92">
        <v>0.17349999999999999</v>
      </c>
      <c r="M47" s="92">
        <v>0.21249999999999999</v>
      </c>
      <c r="N47" s="92">
        <v>0.53310000000000002</v>
      </c>
      <c r="O47" s="92">
        <v>0.2316</v>
      </c>
      <c r="P47" s="92">
        <v>0.49130000000000001</v>
      </c>
      <c r="Q47" s="92">
        <v>1.9099999999999999E-2</v>
      </c>
      <c r="R47" s="92">
        <v>0.3206</v>
      </c>
      <c r="S47" s="92">
        <v>8.9999999999999993E-3</v>
      </c>
      <c r="T47" s="92">
        <v>1.4500000000000001E-2</v>
      </c>
    </row>
    <row r="48" spans="2:20" hidden="1" x14ac:dyDescent="0.35">
      <c r="B48" s="93" t="s">
        <v>342</v>
      </c>
      <c r="C48" s="93">
        <v>77</v>
      </c>
      <c r="D48" s="92">
        <v>0.52659999999999996</v>
      </c>
      <c r="E48" s="92">
        <v>0.15759999999999999</v>
      </c>
      <c r="F48" s="92">
        <v>0.25840000000000002</v>
      </c>
      <c r="G48" s="92">
        <v>0.23400000000000001</v>
      </c>
      <c r="H48" s="92">
        <v>0.21110000000000001</v>
      </c>
      <c r="I48" s="92">
        <v>0.23519999999999999</v>
      </c>
      <c r="J48" s="92">
        <v>0.21229999999999999</v>
      </c>
      <c r="K48" s="92">
        <v>0.2361</v>
      </c>
      <c r="L48" s="92">
        <v>0.2132</v>
      </c>
      <c r="M48" s="92">
        <v>0.318</v>
      </c>
      <c r="N48" s="92">
        <v>0.56379999999999997</v>
      </c>
      <c r="O48" s="92">
        <v>0.34539999999999998</v>
      </c>
      <c r="P48" s="92">
        <v>0.47339999999999999</v>
      </c>
      <c r="Q48" s="92">
        <v>2.7400000000000001E-2</v>
      </c>
      <c r="R48" s="92">
        <v>0.24579999999999999</v>
      </c>
      <c r="S48" s="92">
        <v>2.4500000000000001E-2</v>
      </c>
      <c r="T48" s="92">
        <v>1.47E-2</v>
      </c>
    </row>
    <row r="49" spans="2:20" hidden="1" x14ac:dyDescent="0.35">
      <c r="B49" s="93" t="s">
        <v>341</v>
      </c>
      <c r="C49" s="93">
        <v>21</v>
      </c>
      <c r="D49" s="92">
        <v>0.30709999999999998</v>
      </c>
      <c r="E49" s="92">
        <v>1.43E-2</v>
      </c>
      <c r="F49" s="92">
        <v>0.13830000000000001</v>
      </c>
      <c r="G49" s="92">
        <v>0.1283</v>
      </c>
      <c r="H49" s="92">
        <v>0.11210000000000001</v>
      </c>
      <c r="I49" s="92">
        <v>0.129</v>
      </c>
      <c r="J49" s="92">
        <v>0.11269999999999999</v>
      </c>
      <c r="K49" s="92">
        <v>0.12920000000000001</v>
      </c>
      <c r="L49" s="92">
        <v>0.113</v>
      </c>
      <c r="M49" s="92">
        <v>0.21010000000000001</v>
      </c>
      <c r="N49" s="92">
        <v>0.34060000000000001</v>
      </c>
      <c r="O49" s="92">
        <v>0.2107</v>
      </c>
      <c r="P49" s="92">
        <v>0.69289999999999996</v>
      </c>
      <c r="Q49" s="92">
        <v>6.9999999999999999E-4</v>
      </c>
      <c r="R49" s="92">
        <v>0.1305</v>
      </c>
      <c r="S49" s="92">
        <v>0.01</v>
      </c>
      <c r="T49" s="92">
        <v>9.4000000000000004E-3</v>
      </c>
    </row>
    <row r="50" spans="2:20" hidden="1" x14ac:dyDescent="0.35">
      <c r="B50" s="93" t="s">
        <v>340</v>
      </c>
      <c r="C50" s="93">
        <v>26</v>
      </c>
      <c r="D50" s="92">
        <v>0.27579999999999999</v>
      </c>
      <c r="E50" s="92">
        <v>6.54E-2</v>
      </c>
      <c r="F50" s="92">
        <v>8.8300000000000003E-2</v>
      </c>
      <c r="G50" s="92">
        <v>8.48E-2</v>
      </c>
      <c r="H50" s="92">
        <v>7.1999999999999995E-2</v>
      </c>
      <c r="I50" s="92">
        <v>8.48E-2</v>
      </c>
      <c r="J50" s="92">
        <v>7.1999999999999995E-2</v>
      </c>
      <c r="K50" s="92">
        <v>8.48E-2</v>
      </c>
      <c r="L50" s="92">
        <v>7.1999999999999995E-2</v>
      </c>
      <c r="M50" s="92">
        <v>0.11840000000000001</v>
      </c>
      <c r="N50" s="92">
        <v>0.23680000000000001</v>
      </c>
      <c r="O50" s="92">
        <v>0.11840000000000001</v>
      </c>
      <c r="P50" s="92">
        <v>0.72419999999999995</v>
      </c>
      <c r="Q50" s="92">
        <v>0</v>
      </c>
      <c r="R50" s="92">
        <v>0.11840000000000001</v>
      </c>
      <c r="S50" s="92">
        <v>3.5000000000000001E-3</v>
      </c>
      <c r="T50" s="92">
        <v>3.5000000000000001E-3</v>
      </c>
    </row>
    <row r="51" spans="2:20" hidden="1" x14ac:dyDescent="0.35">
      <c r="B51" s="93" t="s">
        <v>339</v>
      </c>
      <c r="C51" s="93">
        <v>55</v>
      </c>
      <c r="D51" s="92">
        <v>0.2903</v>
      </c>
      <c r="E51" s="92">
        <v>6.6799999999999998E-2</v>
      </c>
      <c r="F51" s="92">
        <v>0.11210000000000001</v>
      </c>
      <c r="G51" s="92">
        <v>0.1085</v>
      </c>
      <c r="H51" s="92">
        <v>9.6699999999999994E-2</v>
      </c>
      <c r="I51" s="92">
        <v>0.1089</v>
      </c>
      <c r="J51" s="92">
        <v>9.7100000000000006E-2</v>
      </c>
      <c r="K51" s="92">
        <v>0.1089</v>
      </c>
      <c r="L51" s="92">
        <v>9.7100000000000006E-2</v>
      </c>
      <c r="M51" s="92">
        <v>0.16089999999999999</v>
      </c>
      <c r="N51" s="92">
        <v>0.28389999999999999</v>
      </c>
      <c r="O51" s="92">
        <v>0.16089999999999999</v>
      </c>
      <c r="P51" s="92">
        <v>0.7097</v>
      </c>
      <c r="Q51" s="92">
        <v>0</v>
      </c>
      <c r="R51" s="92">
        <v>0.123</v>
      </c>
      <c r="S51" s="92">
        <v>3.7000000000000002E-3</v>
      </c>
      <c r="T51" s="92">
        <v>5.4000000000000003E-3</v>
      </c>
    </row>
    <row r="52" spans="2:20" ht="29" hidden="1" x14ac:dyDescent="0.35">
      <c r="B52" s="93" t="s">
        <v>338</v>
      </c>
      <c r="C52" s="93">
        <v>348</v>
      </c>
      <c r="D52" s="92">
        <v>0.69230000000000003</v>
      </c>
      <c r="E52" s="92">
        <v>0.1951</v>
      </c>
      <c r="F52" s="92">
        <v>0.2056</v>
      </c>
      <c r="G52" s="92">
        <v>0.16950000000000001</v>
      </c>
      <c r="H52" s="92">
        <v>0.16159999999999999</v>
      </c>
      <c r="I52" s="92">
        <v>0.16700000000000001</v>
      </c>
      <c r="J52" s="92">
        <v>0.15920000000000001</v>
      </c>
      <c r="K52" s="92">
        <v>0.16739999999999999</v>
      </c>
      <c r="L52" s="92">
        <v>0.15970000000000001</v>
      </c>
      <c r="M52" s="92">
        <v>0.1951</v>
      </c>
      <c r="N52" s="92">
        <v>0.53859999999999997</v>
      </c>
      <c r="O52" s="92">
        <v>0.2009</v>
      </c>
      <c r="P52" s="92">
        <v>0.30769999999999997</v>
      </c>
      <c r="Q52" s="92">
        <v>5.8999999999999999E-3</v>
      </c>
      <c r="R52" s="92">
        <v>0.34350000000000003</v>
      </c>
      <c r="S52" s="92">
        <v>3.6200000000000003E-2</v>
      </c>
      <c r="T52" s="92">
        <v>1.5299999999999999E-2</v>
      </c>
    </row>
    <row r="53" spans="2:20" hidden="1" x14ac:dyDescent="0.35">
      <c r="B53" s="93" t="s">
        <v>337</v>
      </c>
      <c r="C53" s="93">
        <v>125</v>
      </c>
      <c r="D53" s="92">
        <v>0.34499999999999997</v>
      </c>
      <c r="E53" s="92">
        <v>6.5799999999999997E-2</v>
      </c>
      <c r="F53" s="92">
        <v>0.13830000000000001</v>
      </c>
      <c r="G53" s="92">
        <v>0.13070000000000001</v>
      </c>
      <c r="H53" s="92">
        <v>0.1192</v>
      </c>
      <c r="I53" s="92">
        <v>0.1326</v>
      </c>
      <c r="J53" s="92">
        <v>0.12089999999999999</v>
      </c>
      <c r="K53" s="92">
        <v>0.1321</v>
      </c>
      <c r="L53" s="92">
        <v>0.12039999999999999</v>
      </c>
      <c r="M53" s="92">
        <v>0.18790000000000001</v>
      </c>
      <c r="N53" s="92">
        <v>0.38319999999999999</v>
      </c>
      <c r="O53" s="92">
        <v>0.20960000000000001</v>
      </c>
      <c r="P53" s="92">
        <v>0.65500000000000003</v>
      </c>
      <c r="Q53" s="92">
        <v>2.1700000000000001E-2</v>
      </c>
      <c r="R53" s="92">
        <v>0.19520000000000001</v>
      </c>
      <c r="S53" s="92">
        <v>7.4999999999999997E-3</v>
      </c>
      <c r="T53" s="92">
        <v>1.0500000000000001E-2</v>
      </c>
    </row>
    <row r="54" spans="2:20" hidden="1" x14ac:dyDescent="0.35">
      <c r="B54" s="93" t="s">
        <v>336</v>
      </c>
      <c r="C54" s="93">
        <v>86</v>
      </c>
      <c r="D54" s="92">
        <v>0.2402</v>
      </c>
      <c r="E54" s="92">
        <v>1.6400000000000001E-2</v>
      </c>
      <c r="F54" s="92">
        <v>0.1188</v>
      </c>
      <c r="G54" s="92">
        <v>0.1147</v>
      </c>
      <c r="H54" s="92">
        <v>0.11269999999999999</v>
      </c>
      <c r="I54" s="92">
        <v>0.1128</v>
      </c>
      <c r="J54" s="92">
        <v>0.1109</v>
      </c>
      <c r="K54" s="92">
        <v>0.11260000000000001</v>
      </c>
      <c r="L54" s="92">
        <v>0.11070000000000001</v>
      </c>
      <c r="M54" s="92">
        <v>0.20050000000000001</v>
      </c>
      <c r="N54" s="92">
        <v>0.24629999999999999</v>
      </c>
      <c r="O54" s="92">
        <v>0.20300000000000001</v>
      </c>
      <c r="P54" s="92">
        <v>0.75980000000000003</v>
      </c>
      <c r="Q54" s="92">
        <v>2.5000000000000001E-3</v>
      </c>
      <c r="R54" s="92">
        <v>4.5900000000000003E-2</v>
      </c>
      <c r="S54" s="92">
        <v>4.1000000000000003E-3</v>
      </c>
      <c r="T54" s="92">
        <v>1.14E-2</v>
      </c>
    </row>
    <row r="55" spans="2:20" ht="29" hidden="1" x14ac:dyDescent="0.35">
      <c r="B55" s="93" t="s">
        <v>335</v>
      </c>
      <c r="C55" s="93">
        <v>22</v>
      </c>
      <c r="D55" s="92">
        <v>0.35260000000000002</v>
      </c>
      <c r="E55" s="92">
        <v>1.95E-2</v>
      </c>
      <c r="F55" s="92">
        <v>8.0199999999999994E-2</v>
      </c>
      <c r="G55" s="92">
        <v>7.4999999999999997E-2</v>
      </c>
      <c r="H55" s="92">
        <v>6.5100000000000005E-2</v>
      </c>
      <c r="I55" s="92">
        <v>7.5800000000000006E-2</v>
      </c>
      <c r="J55" s="92">
        <v>6.5799999999999997E-2</v>
      </c>
      <c r="K55" s="92">
        <v>7.51E-2</v>
      </c>
      <c r="L55" s="92">
        <v>6.5100000000000005E-2</v>
      </c>
      <c r="M55" s="92">
        <v>0.1303</v>
      </c>
      <c r="N55" s="92">
        <v>0.38329999999999997</v>
      </c>
      <c r="O55" s="92">
        <v>0.14949999999999999</v>
      </c>
      <c r="P55" s="92">
        <v>0.64739999999999998</v>
      </c>
      <c r="Q55" s="92">
        <v>1.9199999999999998E-2</v>
      </c>
      <c r="R55" s="92">
        <v>0.253</v>
      </c>
      <c r="S55" s="92">
        <v>5.1999999999999998E-3</v>
      </c>
      <c r="T55" s="92">
        <v>1.9400000000000001E-2</v>
      </c>
    </row>
    <row r="56" spans="2:20" hidden="1" x14ac:dyDescent="0.35">
      <c r="B56" s="93" t="s">
        <v>334</v>
      </c>
      <c r="C56" s="93">
        <v>3</v>
      </c>
      <c r="D56" s="92">
        <v>0.37409999999999999</v>
      </c>
      <c r="E56" s="92">
        <v>-7.1999999999999995E-2</v>
      </c>
      <c r="F56" s="92">
        <v>-3.85E-2</v>
      </c>
      <c r="G56" s="92">
        <v>-4.2700000000000002E-2</v>
      </c>
      <c r="H56" s="92">
        <v>-3.9100000000000003E-2</v>
      </c>
      <c r="I56" s="92">
        <v>-3.9800000000000002E-2</v>
      </c>
      <c r="J56" s="92">
        <v>-3.6400000000000002E-2</v>
      </c>
      <c r="K56" s="92">
        <v>-3.9600000000000003E-2</v>
      </c>
      <c r="L56" s="92">
        <v>-3.6200000000000003E-2</v>
      </c>
      <c r="M56" s="92">
        <v>0.21390000000000001</v>
      </c>
      <c r="N56" s="92">
        <v>0.3397</v>
      </c>
      <c r="O56" s="92">
        <v>0.21920000000000001</v>
      </c>
      <c r="P56" s="92">
        <v>0.62590000000000001</v>
      </c>
      <c r="Q56" s="92">
        <v>5.4000000000000003E-3</v>
      </c>
      <c r="R56" s="92">
        <v>0.1258</v>
      </c>
      <c r="S56" s="92">
        <v>4.1999999999999997E-3</v>
      </c>
      <c r="T56" s="92">
        <v>2.06E-2</v>
      </c>
    </row>
    <row r="57" spans="2:20" ht="29" hidden="1" x14ac:dyDescent="0.35">
      <c r="B57" s="93" t="s">
        <v>333</v>
      </c>
      <c r="C57" s="93">
        <v>278</v>
      </c>
      <c r="D57" s="92">
        <v>0.50970000000000004</v>
      </c>
      <c r="E57" s="92">
        <v>-0.78849999999999998</v>
      </c>
      <c r="F57" s="92">
        <v>-0.19919999999999999</v>
      </c>
      <c r="G57" s="92">
        <v>-0.214</v>
      </c>
      <c r="H57" s="92">
        <v>-0.21249999999999999</v>
      </c>
      <c r="I57" s="92">
        <v>-0.20699999999999999</v>
      </c>
      <c r="J57" s="92">
        <v>-0.2056</v>
      </c>
      <c r="K57" s="92">
        <v>-0.20699999999999999</v>
      </c>
      <c r="L57" s="92">
        <v>-0.2056</v>
      </c>
      <c r="M57" s="92">
        <v>0.6321</v>
      </c>
      <c r="N57" s="92">
        <v>0.73519999999999996</v>
      </c>
      <c r="O57" s="92">
        <v>0.63290000000000002</v>
      </c>
      <c r="P57" s="92">
        <v>0.49030000000000001</v>
      </c>
      <c r="Q57" s="92">
        <v>8.0000000000000004E-4</v>
      </c>
      <c r="R57" s="92">
        <v>0.1032</v>
      </c>
      <c r="S57" s="92">
        <v>1.4800000000000001E-2</v>
      </c>
      <c r="T57" s="92">
        <v>4.1300000000000003E-2</v>
      </c>
    </row>
    <row r="58" spans="2:20" hidden="1" x14ac:dyDescent="0.35">
      <c r="B58" s="93" t="s">
        <v>332</v>
      </c>
      <c r="C58" s="93">
        <v>57</v>
      </c>
      <c r="D58" s="92">
        <v>0.2923</v>
      </c>
      <c r="E58" s="92">
        <v>9.5999999999999992E-3</v>
      </c>
      <c r="F58" s="92">
        <v>0.17849999999999999</v>
      </c>
      <c r="G58" s="92">
        <v>0.17430000000000001</v>
      </c>
      <c r="H58" s="92">
        <v>0.16639999999999999</v>
      </c>
      <c r="I58" s="92">
        <v>0.17380000000000001</v>
      </c>
      <c r="J58" s="92">
        <v>0.16589999999999999</v>
      </c>
      <c r="K58" s="92">
        <v>0.17380000000000001</v>
      </c>
      <c r="L58" s="92">
        <v>0.16589999999999999</v>
      </c>
      <c r="M58" s="92">
        <v>0.25979999999999998</v>
      </c>
      <c r="N58" s="92">
        <v>0.29880000000000001</v>
      </c>
      <c r="O58" s="92">
        <v>0.25979999999999998</v>
      </c>
      <c r="P58" s="92">
        <v>0.7077</v>
      </c>
      <c r="Q58" s="92">
        <v>0</v>
      </c>
      <c r="R58" s="92">
        <v>3.9E-2</v>
      </c>
      <c r="S58" s="92">
        <v>4.1999999999999997E-3</v>
      </c>
      <c r="T58" s="92">
        <v>8.8999999999999999E-3</v>
      </c>
    </row>
    <row r="59" spans="2:20" hidden="1" x14ac:dyDescent="0.35">
      <c r="B59" s="93" t="s">
        <v>331</v>
      </c>
      <c r="C59" s="93">
        <v>135</v>
      </c>
      <c r="D59" s="92">
        <v>9.0700000000000003E-2</v>
      </c>
      <c r="E59" s="92">
        <v>-0.10979999999999999</v>
      </c>
      <c r="F59" s="92">
        <v>9.1999999999999998E-3</v>
      </c>
      <c r="G59" s="92">
        <v>4.7000000000000002E-3</v>
      </c>
      <c r="H59" s="92">
        <v>4.7000000000000002E-3</v>
      </c>
      <c r="I59" s="92">
        <v>7.1999999999999998E-3</v>
      </c>
      <c r="J59" s="92">
        <v>7.1000000000000004E-3</v>
      </c>
      <c r="K59" s="92">
        <v>7.0000000000000001E-3</v>
      </c>
      <c r="L59" s="92">
        <v>6.8999999999999999E-3</v>
      </c>
      <c r="M59" s="92">
        <v>0.10199999999999999</v>
      </c>
      <c r="N59" s="92">
        <v>0.153</v>
      </c>
      <c r="O59" s="92">
        <v>0.1069</v>
      </c>
      <c r="P59" s="92">
        <v>0.9093</v>
      </c>
      <c r="Q59" s="92">
        <v>4.8999999999999998E-3</v>
      </c>
      <c r="R59" s="92">
        <v>5.0999999999999997E-2</v>
      </c>
      <c r="S59" s="92">
        <v>4.4999999999999997E-3</v>
      </c>
      <c r="T59" s="92">
        <v>1.8200000000000001E-2</v>
      </c>
    </row>
    <row r="60" spans="2:20" hidden="1" x14ac:dyDescent="0.35">
      <c r="B60" s="93" t="s">
        <v>330</v>
      </c>
      <c r="C60" s="93">
        <v>26</v>
      </c>
      <c r="D60" s="92">
        <v>0.22389999999999999</v>
      </c>
      <c r="E60" s="92">
        <v>2.98E-2</v>
      </c>
      <c r="F60" s="92">
        <v>0.1009</v>
      </c>
      <c r="G60" s="92">
        <v>9.6600000000000005E-2</v>
      </c>
      <c r="H60" s="92">
        <v>8.1500000000000003E-2</v>
      </c>
      <c r="I60" s="92">
        <v>9.8199999999999996E-2</v>
      </c>
      <c r="J60" s="92">
        <v>8.2799999999999999E-2</v>
      </c>
      <c r="K60" s="92">
        <v>9.8599999999999993E-2</v>
      </c>
      <c r="L60" s="92">
        <v>8.3199999999999996E-2</v>
      </c>
      <c r="M60" s="92">
        <v>0.1638</v>
      </c>
      <c r="N60" s="92">
        <v>0.2611</v>
      </c>
      <c r="O60" s="92">
        <v>0.16850000000000001</v>
      </c>
      <c r="P60" s="92">
        <v>0.77610000000000001</v>
      </c>
      <c r="Q60" s="92">
        <v>4.7000000000000002E-3</v>
      </c>
      <c r="R60" s="92">
        <v>9.7299999999999998E-2</v>
      </c>
      <c r="S60" s="92">
        <v>4.3E-3</v>
      </c>
      <c r="T60" s="92">
        <v>1.2800000000000001E-2</v>
      </c>
    </row>
    <row r="61" spans="2:20" hidden="1" x14ac:dyDescent="0.35">
      <c r="B61" s="93" t="s">
        <v>329</v>
      </c>
      <c r="C61" s="93">
        <v>15</v>
      </c>
      <c r="D61" s="92">
        <v>0.1779</v>
      </c>
      <c r="E61" s="92">
        <v>2.2700000000000001E-2</v>
      </c>
      <c r="F61" s="92">
        <v>6.3200000000000006E-2</v>
      </c>
      <c r="G61" s="92">
        <v>5.8400000000000001E-2</v>
      </c>
      <c r="H61" s="92">
        <v>5.5E-2</v>
      </c>
      <c r="I61" s="92">
        <v>0.06</v>
      </c>
      <c r="J61" s="92">
        <v>5.6399999999999999E-2</v>
      </c>
      <c r="K61" s="92">
        <v>6.0100000000000001E-2</v>
      </c>
      <c r="L61" s="92">
        <v>5.6500000000000002E-2</v>
      </c>
      <c r="M61" s="92">
        <v>0.113</v>
      </c>
      <c r="N61" s="92">
        <v>0.20200000000000001</v>
      </c>
      <c r="O61" s="92">
        <v>0.1149</v>
      </c>
      <c r="P61" s="92">
        <v>0.82210000000000005</v>
      </c>
      <c r="Q61" s="92">
        <v>1.9E-3</v>
      </c>
      <c r="R61" s="92">
        <v>8.8999999999999996E-2</v>
      </c>
      <c r="S61" s="92">
        <v>4.7999999999999996E-3</v>
      </c>
      <c r="T61" s="92">
        <v>9.4999999999999998E-3</v>
      </c>
    </row>
    <row r="62" spans="2:20" hidden="1" x14ac:dyDescent="0.35">
      <c r="B62" s="93" t="s">
        <v>328</v>
      </c>
      <c r="C62" s="93">
        <v>55</v>
      </c>
      <c r="D62" s="92">
        <v>0.43680000000000002</v>
      </c>
      <c r="E62" s="92">
        <v>8.7999999999999995E-2</v>
      </c>
      <c r="F62" s="92">
        <v>0.20230000000000001</v>
      </c>
      <c r="G62" s="92">
        <v>0.19819999999999999</v>
      </c>
      <c r="H62" s="92">
        <v>0.17860000000000001</v>
      </c>
      <c r="I62" s="92">
        <v>0.1961</v>
      </c>
      <c r="J62" s="92">
        <v>0.1767</v>
      </c>
      <c r="K62" s="92">
        <v>0.1961</v>
      </c>
      <c r="L62" s="92">
        <v>0.1767</v>
      </c>
      <c r="M62" s="92">
        <v>0.35220000000000001</v>
      </c>
      <c r="N62" s="92">
        <v>0.38119999999999998</v>
      </c>
      <c r="O62" s="92">
        <v>0.35289999999999999</v>
      </c>
      <c r="P62" s="92">
        <v>0.56320000000000003</v>
      </c>
      <c r="Q62" s="92">
        <v>6.9999999999999999E-4</v>
      </c>
      <c r="R62" s="92">
        <v>2.9000000000000001E-2</v>
      </c>
      <c r="S62" s="92">
        <v>4.1000000000000003E-3</v>
      </c>
      <c r="T62" s="92">
        <v>1.9300000000000001E-2</v>
      </c>
    </row>
    <row r="63" spans="2:20" hidden="1" x14ac:dyDescent="0.35">
      <c r="B63" s="93" t="s">
        <v>327</v>
      </c>
      <c r="C63" s="93">
        <v>93</v>
      </c>
      <c r="D63" s="92">
        <v>0.50170000000000003</v>
      </c>
      <c r="E63" s="92">
        <v>0.15790000000000001</v>
      </c>
      <c r="F63" s="92">
        <v>0.22409999999999999</v>
      </c>
      <c r="G63" s="92">
        <v>0.21479999999999999</v>
      </c>
      <c r="H63" s="92">
        <v>0.21249999999999999</v>
      </c>
      <c r="I63" s="92">
        <v>0.21640000000000001</v>
      </c>
      <c r="J63" s="92">
        <v>0.21410000000000001</v>
      </c>
      <c r="K63" s="92">
        <v>0.21640000000000001</v>
      </c>
      <c r="L63" s="92">
        <v>0.214</v>
      </c>
      <c r="M63" s="92">
        <v>0.31900000000000001</v>
      </c>
      <c r="N63" s="92">
        <v>0.38150000000000001</v>
      </c>
      <c r="O63" s="92">
        <v>0.3296</v>
      </c>
      <c r="P63" s="92">
        <v>0.49830000000000002</v>
      </c>
      <c r="Q63" s="92">
        <v>1.06E-2</v>
      </c>
      <c r="R63" s="92">
        <v>6.25E-2</v>
      </c>
      <c r="S63" s="92">
        <v>9.2999999999999992E-3</v>
      </c>
      <c r="T63" s="92">
        <v>3.2099999999999997E-2</v>
      </c>
    </row>
    <row r="64" spans="2:20" hidden="1" x14ac:dyDescent="0.35">
      <c r="B64" s="93" t="s">
        <v>326</v>
      </c>
      <c r="C64" s="93">
        <v>29</v>
      </c>
      <c r="D64" s="92">
        <v>0.40810000000000002</v>
      </c>
      <c r="E64" s="92">
        <v>-6.2700000000000006E-2</v>
      </c>
      <c r="F64" s="92">
        <v>6.2300000000000001E-2</v>
      </c>
      <c r="G64" s="92">
        <v>5.6399999999999999E-2</v>
      </c>
      <c r="H64" s="92">
        <v>5.3199999999999997E-2</v>
      </c>
      <c r="I64" s="92">
        <v>5.3400000000000003E-2</v>
      </c>
      <c r="J64" s="92">
        <v>5.0299999999999997E-2</v>
      </c>
      <c r="K64" s="92">
        <v>5.3100000000000001E-2</v>
      </c>
      <c r="L64" s="92">
        <v>5.0099999999999999E-2</v>
      </c>
      <c r="M64" s="92">
        <v>9.7500000000000003E-2</v>
      </c>
      <c r="N64" s="92">
        <v>0.38840000000000002</v>
      </c>
      <c r="O64" s="92">
        <v>0.1003</v>
      </c>
      <c r="P64" s="92">
        <v>0.59189999999999998</v>
      </c>
      <c r="Q64" s="92">
        <v>2.7000000000000001E-3</v>
      </c>
      <c r="R64" s="92">
        <v>0.29089999999999999</v>
      </c>
      <c r="S64" s="92">
        <v>5.8999999999999999E-3</v>
      </c>
      <c r="T64" s="92">
        <v>2.0799999999999999E-2</v>
      </c>
    </row>
    <row r="65" spans="2:20" hidden="1" x14ac:dyDescent="0.35">
      <c r="B65" s="93" t="s">
        <v>325</v>
      </c>
      <c r="C65" s="93">
        <v>238</v>
      </c>
      <c r="D65" s="92">
        <v>0.58120000000000005</v>
      </c>
      <c r="E65" s="92">
        <v>6.7199999999999996E-2</v>
      </c>
      <c r="F65" s="92">
        <v>0.2505</v>
      </c>
      <c r="G65" s="92">
        <v>0.23230000000000001</v>
      </c>
      <c r="H65" s="92">
        <v>0.22939999999999999</v>
      </c>
      <c r="I65" s="92">
        <v>0.1905</v>
      </c>
      <c r="J65" s="92">
        <v>0.18809999999999999</v>
      </c>
      <c r="K65" s="92">
        <v>0.1905</v>
      </c>
      <c r="L65" s="92">
        <v>0.18809999999999999</v>
      </c>
      <c r="M65" s="92">
        <v>0.53359999999999996</v>
      </c>
      <c r="N65" s="92">
        <v>0.64049999999999996</v>
      </c>
      <c r="O65" s="92">
        <v>0.53369999999999995</v>
      </c>
      <c r="P65" s="92">
        <v>0.41880000000000001</v>
      </c>
      <c r="Q65" s="92">
        <v>1E-4</v>
      </c>
      <c r="R65" s="92">
        <v>0.1069</v>
      </c>
      <c r="S65" s="92">
        <v>1.8200000000000001E-2</v>
      </c>
      <c r="T65" s="92">
        <v>3.1300000000000001E-2</v>
      </c>
    </row>
    <row r="66" spans="2:20" hidden="1" x14ac:dyDescent="0.35">
      <c r="B66" s="93" t="s">
        <v>324</v>
      </c>
      <c r="C66" s="93">
        <v>25</v>
      </c>
      <c r="D66" s="92">
        <v>0.23680000000000001</v>
      </c>
      <c r="E66" s="92">
        <v>-3.2000000000000002E-3</v>
      </c>
      <c r="F66" s="92">
        <v>-2.5100000000000001E-2</v>
      </c>
      <c r="G66" s="92">
        <v>-3.6400000000000002E-2</v>
      </c>
      <c r="H66" s="92">
        <v>-3.5400000000000001E-2</v>
      </c>
      <c r="I66" s="92">
        <v>-6.7100000000000007E-2</v>
      </c>
      <c r="J66" s="92">
        <v>-6.5199999999999994E-2</v>
      </c>
      <c r="K66" s="92">
        <v>-6.7000000000000004E-2</v>
      </c>
      <c r="L66" s="92">
        <v>-6.5100000000000005E-2</v>
      </c>
      <c r="M66" s="92">
        <v>0.22209999999999999</v>
      </c>
      <c r="N66" s="92">
        <v>0.34310000000000002</v>
      </c>
      <c r="O66" s="92">
        <v>0.22209999999999999</v>
      </c>
      <c r="P66" s="92">
        <v>0.76319999999999999</v>
      </c>
      <c r="Q66" s="92">
        <v>0</v>
      </c>
      <c r="R66" s="92">
        <v>0.121</v>
      </c>
      <c r="S66" s="92">
        <v>1.1299999999999999E-2</v>
      </c>
      <c r="T66" s="92">
        <v>8.0000000000000002E-3</v>
      </c>
    </row>
    <row r="67" spans="2:20" ht="29" hidden="1" x14ac:dyDescent="0.35">
      <c r="B67" s="93" t="s">
        <v>323</v>
      </c>
      <c r="C67" s="93">
        <v>11</v>
      </c>
      <c r="D67" s="92">
        <v>0.49309999999999998</v>
      </c>
      <c r="E67" s="92">
        <v>5.1200000000000002E-2</v>
      </c>
      <c r="F67" s="92">
        <v>0.1053</v>
      </c>
      <c r="G67" s="92">
        <v>6.93E-2</v>
      </c>
      <c r="H67" s="92">
        <v>6.4199999999999993E-2</v>
      </c>
      <c r="I67" s="92">
        <v>6.3700000000000007E-2</v>
      </c>
      <c r="J67" s="92">
        <v>5.91E-2</v>
      </c>
      <c r="K67" s="92">
        <v>6.3700000000000007E-2</v>
      </c>
      <c r="L67" s="92">
        <v>5.91E-2</v>
      </c>
      <c r="M67" s="92">
        <v>0.1336</v>
      </c>
      <c r="N67" s="92">
        <v>0.58740000000000003</v>
      </c>
      <c r="O67" s="92">
        <v>0.1336</v>
      </c>
      <c r="P67" s="92">
        <v>0.50690000000000002</v>
      </c>
      <c r="Q67" s="92">
        <v>0</v>
      </c>
      <c r="R67" s="92">
        <v>0.45379999999999998</v>
      </c>
      <c r="S67" s="92">
        <v>3.5999999999999997E-2</v>
      </c>
      <c r="T67" s="92">
        <v>5.5800000000000002E-2</v>
      </c>
    </row>
    <row r="68" spans="2:20" ht="29" hidden="1" x14ac:dyDescent="0.35">
      <c r="B68" s="93" t="s">
        <v>322</v>
      </c>
      <c r="C68" s="93">
        <v>61</v>
      </c>
      <c r="D68" s="92">
        <v>0.32879999999999998</v>
      </c>
      <c r="E68" s="92">
        <v>1.5299999999999999E-2</v>
      </c>
      <c r="F68" s="92">
        <v>5.2900000000000003E-2</v>
      </c>
      <c r="G68" s="92">
        <v>4.1300000000000003E-2</v>
      </c>
      <c r="H68" s="92">
        <v>3.95E-2</v>
      </c>
      <c r="I68" s="92">
        <v>4.02E-2</v>
      </c>
      <c r="J68" s="92">
        <v>3.8399999999999997E-2</v>
      </c>
      <c r="K68" s="92">
        <v>4.07E-2</v>
      </c>
      <c r="L68" s="92">
        <v>3.8899999999999997E-2</v>
      </c>
      <c r="M68" s="92">
        <v>8.1500000000000003E-2</v>
      </c>
      <c r="N68" s="92">
        <v>0.33850000000000002</v>
      </c>
      <c r="O68" s="92">
        <v>8.4000000000000005E-2</v>
      </c>
      <c r="P68" s="92">
        <v>0.67120000000000002</v>
      </c>
      <c r="Q68" s="92">
        <v>2.5000000000000001E-3</v>
      </c>
      <c r="R68" s="92">
        <v>0.25700000000000001</v>
      </c>
      <c r="S68" s="92">
        <v>1.1599999999999999E-2</v>
      </c>
      <c r="T68" s="92">
        <v>1.6E-2</v>
      </c>
    </row>
    <row r="69" spans="2:20" hidden="1" x14ac:dyDescent="0.35">
      <c r="B69" s="93" t="s">
        <v>321</v>
      </c>
      <c r="C69" s="93">
        <v>69</v>
      </c>
      <c r="D69" s="92">
        <v>0.37580000000000002</v>
      </c>
      <c r="E69" s="92">
        <v>-2.12E-2</v>
      </c>
      <c r="F69" s="92">
        <v>8.1100000000000005E-2</v>
      </c>
      <c r="G69" s="92">
        <v>6.8099999999999994E-2</v>
      </c>
      <c r="H69" s="92">
        <v>6.4199999999999993E-2</v>
      </c>
      <c r="I69" s="92">
        <v>6.3799999999999996E-2</v>
      </c>
      <c r="J69" s="92">
        <v>6.0100000000000001E-2</v>
      </c>
      <c r="K69" s="92">
        <v>6.4399999999999999E-2</v>
      </c>
      <c r="L69" s="92">
        <v>6.0699999999999997E-2</v>
      </c>
      <c r="M69" s="92">
        <v>0.15049999999999999</v>
      </c>
      <c r="N69" s="92">
        <v>0.40660000000000002</v>
      </c>
      <c r="O69" s="92">
        <v>0.18129999999999999</v>
      </c>
      <c r="P69" s="92">
        <v>0.62419999999999998</v>
      </c>
      <c r="Q69" s="92">
        <v>3.09E-2</v>
      </c>
      <c r="R69" s="92">
        <v>0.25619999999999998</v>
      </c>
      <c r="S69" s="92">
        <v>1.2999999999999999E-2</v>
      </c>
      <c r="T69" s="92">
        <v>2.2700000000000001E-2</v>
      </c>
    </row>
    <row r="70" spans="2:20" hidden="1" x14ac:dyDescent="0.35">
      <c r="B70" s="93" t="s">
        <v>320</v>
      </c>
      <c r="C70" s="93">
        <v>2</v>
      </c>
      <c r="D70" s="92">
        <v>0.1787</v>
      </c>
      <c r="E70" s="92">
        <v>2.1600000000000001E-2</v>
      </c>
      <c r="F70" s="92">
        <v>4.6600000000000003E-2</v>
      </c>
      <c r="G70" s="92">
        <v>4.2700000000000002E-2</v>
      </c>
      <c r="H70" s="92">
        <v>3.73E-2</v>
      </c>
      <c r="I70" s="92">
        <v>4.2099999999999999E-2</v>
      </c>
      <c r="J70" s="92">
        <v>3.6799999999999999E-2</v>
      </c>
      <c r="K70" s="92">
        <v>4.2099999999999999E-2</v>
      </c>
      <c r="L70" s="92">
        <v>3.6799999999999999E-2</v>
      </c>
      <c r="M70" s="92">
        <v>0.1288</v>
      </c>
      <c r="N70" s="92">
        <v>0.13150000000000001</v>
      </c>
      <c r="O70" s="92">
        <v>0.1288</v>
      </c>
      <c r="P70" s="92">
        <v>0.82130000000000003</v>
      </c>
      <c r="Q70" s="92">
        <v>0</v>
      </c>
      <c r="R70" s="92">
        <v>2.8E-3</v>
      </c>
      <c r="S70" s="92">
        <v>3.8999999999999998E-3</v>
      </c>
      <c r="T70" s="92">
        <v>1.8E-3</v>
      </c>
    </row>
    <row r="71" spans="2:20" hidden="1" x14ac:dyDescent="0.35">
      <c r="B71" s="93" t="s">
        <v>319</v>
      </c>
      <c r="C71" s="93">
        <v>79</v>
      </c>
      <c r="D71" s="92">
        <v>0.27600000000000002</v>
      </c>
      <c r="E71" s="92">
        <v>5.6899999999999999E-2</v>
      </c>
      <c r="F71" s="92">
        <v>0.12130000000000001</v>
      </c>
      <c r="G71" s="92">
        <v>0.11360000000000001</v>
      </c>
      <c r="H71" s="92">
        <v>0.11</v>
      </c>
      <c r="I71" s="92">
        <v>6.5500000000000003E-2</v>
      </c>
      <c r="J71" s="92">
        <v>6.3399999999999998E-2</v>
      </c>
      <c r="K71" s="92">
        <v>6.5500000000000003E-2</v>
      </c>
      <c r="L71" s="92">
        <v>6.3399999999999998E-2</v>
      </c>
      <c r="M71" s="92">
        <v>0.2021</v>
      </c>
      <c r="N71" s="92">
        <v>0.3044</v>
      </c>
      <c r="O71" s="92">
        <v>0.20219999999999999</v>
      </c>
      <c r="P71" s="92">
        <v>0.72399999999999998</v>
      </c>
      <c r="Q71" s="92">
        <v>0</v>
      </c>
      <c r="R71" s="92">
        <v>0.1023</v>
      </c>
      <c r="S71" s="92">
        <v>7.7000000000000002E-3</v>
      </c>
      <c r="T71" s="92">
        <v>9.11E-2</v>
      </c>
    </row>
    <row r="72" spans="2:20" hidden="1" x14ac:dyDescent="0.35">
      <c r="B72" s="93" t="s">
        <v>318</v>
      </c>
      <c r="C72" s="93">
        <v>30</v>
      </c>
      <c r="D72" s="92">
        <v>0.2306</v>
      </c>
      <c r="E72" s="92">
        <v>3.8399999999999997E-2</v>
      </c>
      <c r="F72" s="92">
        <v>6.6699999999999995E-2</v>
      </c>
      <c r="G72" s="92">
        <v>6.4299999999999996E-2</v>
      </c>
      <c r="H72" s="92">
        <v>5.6800000000000003E-2</v>
      </c>
      <c r="I72" s="92">
        <v>5.4800000000000001E-2</v>
      </c>
      <c r="J72" s="92">
        <v>4.8399999999999999E-2</v>
      </c>
      <c r="K72" s="92">
        <v>5.4800000000000001E-2</v>
      </c>
      <c r="L72" s="92">
        <v>4.8399999999999999E-2</v>
      </c>
      <c r="M72" s="92">
        <v>7.0900000000000005E-2</v>
      </c>
      <c r="N72" s="92">
        <v>0.23039999999999999</v>
      </c>
      <c r="O72" s="92">
        <v>7.0900000000000005E-2</v>
      </c>
      <c r="P72" s="92">
        <v>0.76939999999999997</v>
      </c>
      <c r="Q72" s="92">
        <v>0</v>
      </c>
      <c r="R72" s="92">
        <v>0.1595</v>
      </c>
      <c r="S72" s="92">
        <v>2.3999999999999998E-3</v>
      </c>
      <c r="T72" s="92">
        <v>1.7399999999999999E-2</v>
      </c>
    </row>
    <row r="73" spans="2:20" hidden="1" x14ac:dyDescent="0.35">
      <c r="B73" s="93" t="s">
        <v>317</v>
      </c>
      <c r="C73" s="93">
        <v>15</v>
      </c>
      <c r="D73" s="92">
        <v>0.3448</v>
      </c>
      <c r="E73" s="92">
        <v>7.5300000000000006E-2</v>
      </c>
      <c r="F73" s="92">
        <v>0.13089999999999999</v>
      </c>
      <c r="G73" s="92">
        <v>0.12790000000000001</v>
      </c>
      <c r="H73" s="92">
        <v>0.11070000000000001</v>
      </c>
      <c r="I73" s="92">
        <v>0.125</v>
      </c>
      <c r="J73" s="92">
        <v>0.1082</v>
      </c>
      <c r="K73" s="92">
        <v>0.12509999999999999</v>
      </c>
      <c r="L73" s="92">
        <v>0.1082</v>
      </c>
      <c r="M73" s="92">
        <v>0.1207</v>
      </c>
      <c r="N73" s="92">
        <v>0.32219999999999999</v>
      </c>
      <c r="O73" s="92">
        <v>0.12089999999999999</v>
      </c>
      <c r="P73" s="92">
        <v>0.6552</v>
      </c>
      <c r="Q73" s="92">
        <v>2.0000000000000001E-4</v>
      </c>
      <c r="R73" s="92">
        <v>0.20150000000000001</v>
      </c>
      <c r="S73" s="92">
        <v>3.0000000000000001E-3</v>
      </c>
      <c r="T73" s="92">
        <v>1.61E-2</v>
      </c>
    </row>
    <row r="74" spans="2:20" hidden="1" x14ac:dyDescent="0.35">
      <c r="B74" s="93" t="s">
        <v>316</v>
      </c>
      <c r="C74" s="93">
        <v>85</v>
      </c>
      <c r="D74" s="92">
        <v>0.28389999999999999</v>
      </c>
      <c r="E74" s="92">
        <v>2.7400000000000001E-2</v>
      </c>
      <c r="F74" s="92">
        <v>8.0399999999999999E-2</v>
      </c>
      <c r="G74" s="92">
        <v>7.6999999999999999E-2</v>
      </c>
      <c r="H74" s="92">
        <v>6.7599999999999993E-2</v>
      </c>
      <c r="I74" s="92">
        <v>7.9000000000000001E-2</v>
      </c>
      <c r="J74" s="92">
        <v>6.93E-2</v>
      </c>
      <c r="K74" s="92">
        <v>7.9000000000000001E-2</v>
      </c>
      <c r="L74" s="92">
        <v>6.9400000000000003E-2</v>
      </c>
      <c r="M74" s="92">
        <v>9.5799999999999996E-2</v>
      </c>
      <c r="N74" s="92">
        <v>0.2838</v>
      </c>
      <c r="O74" s="92">
        <v>9.5899999999999999E-2</v>
      </c>
      <c r="P74" s="92">
        <v>0.71609999999999996</v>
      </c>
      <c r="Q74" s="92">
        <v>1E-4</v>
      </c>
      <c r="R74" s="92">
        <v>0.188</v>
      </c>
      <c r="S74" s="92">
        <v>3.3999999999999998E-3</v>
      </c>
      <c r="T74" s="92">
        <v>1.61E-2</v>
      </c>
    </row>
    <row r="75" spans="2:20" hidden="1" x14ac:dyDescent="0.35">
      <c r="B75" s="93" t="s">
        <v>315</v>
      </c>
      <c r="C75" s="93">
        <v>17</v>
      </c>
      <c r="D75" s="92">
        <v>0.2427</v>
      </c>
      <c r="E75" s="92">
        <v>2.7900000000000001E-2</v>
      </c>
      <c r="F75" s="92">
        <v>4.8399999999999999E-2</v>
      </c>
      <c r="G75" s="92">
        <v>4.6300000000000001E-2</v>
      </c>
      <c r="H75" s="92">
        <v>4.0500000000000001E-2</v>
      </c>
      <c r="I75" s="92">
        <v>4.0899999999999999E-2</v>
      </c>
      <c r="J75" s="92">
        <v>3.5799999999999998E-2</v>
      </c>
      <c r="K75" s="92">
        <v>4.0899999999999999E-2</v>
      </c>
      <c r="L75" s="92">
        <v>3.5799999999999998E-2</v>
      </c>
      <c r="M75" s="92">
        <v>6.3500000000000001E-2</v>
      </c>
      <c r="N75" s="92">
        <v>0.25559999999999999</v>
      </c>
      <c r="O75" s="92">
        <v>6.3500000000000001E-2</v>
      </c>
      <c r="P75" s="92">
        <v>0.75729999999999997</v>
      </c>
      <c r="Q75" s="92">
        <v>0</v>
      </c>
      <c r="R75" s="92">
        <v>0.192</v>
      </c>
      <c r="S75" s="92">
        <v>2.0999999999999999E-3</v>
      </c>
      <c r="T75" s="92">
        <v>1.0200000000000001E-2</v>
      </c>
    </row>
    <row r="76" spans="2:20" hidden="1" x14ac:dyDescent="0.35">
      <c r="B76" s="93" t="s">
        <v>314</v>
      </c>
      <c r="C76" s="93">
        <v>14</v>
      </c>
      <c r="D76" s="92">
        <v>0.26250000000000001</v>
      </c>
      <c r="E76" s="92">
        <v>2.1999999999999999E-2</v>
      </c>
      <c r="F76" s="92">
        <v>3.6200000000000003E-2</v>
      </c>
      <c r="G76" s="92">
        <v>3.4799999999999998E-2</v>
      </c>
      <c r="H76" s="92">
        <v>3.0099999999999998E-2</v>
      </c>
      <c r="I76" s="92">
        <v>2.7099999999999999E-2</v>
      </c>
      <c r="J76" s="92">
        <v>2.3400000000000001E-2</v>
      </c>
      <c r="K76" s="92">
        <v>2.7099999999999999E-2</v>
      </c>
      <c r="L76" s="92">
        <v>2.3400000000000001E-2</v>
      </c>
      <c r="M76" s="92">
        <v>4.36E-2</v>
      </c>
      <c r="N76" s="92">
        <v>0.25690000000000002</v>
      </c>
      <c r="O76" s="92">
        <v>4.36E-2</v>
      </c>
      <c r="P76" s="92">
        <v>0.73750000000000004</v>
      </c>
      <c r="Q76" s="92">
        <v>0</v>
      </c>
      <c r="R76" s="92">
        <v>0.21329999999999999</v>
      </c>
      <c r="S76" s="92">
        <v>1.4E-3</v>
      </c>
      <c r="T76" s="92">
        <v>0.01</v>
      </c>
    </row>
    <row r="77" spans="2:20" hidden="1" x14ac:dyDescent="0.35">
      <c r="B77" s="93" t="s">
        <v>313</v>
      </c>
      <c r="C77" s="93">
        <v>75</v>
      </c>
      <c r="D77" s="92">
        <v>0.42530000000000001</v>
      </c>
      <c r="E77" s="92">
        <v>4.9500000000000002E-2</v>
      </c>
      <c r="F77" s="92">
        <v>8.1500000000000003E-2</v>
      </c>
      <c r="G77" s="92">
        <v>5.74E-2</v>
      </c>
      <c r="H77" s="92">
        <v>5.57E-2</v>
      </c>
      <c r="I77" s="92">
        <v>5.2400000000000002E-2</v>
      </c>
      <c r="J77" s="92">
        <v>5.0900000000000001E-2</v>
      </c>
      <c r="K77" s="92">
        <v>6.2899999999999998E-2</v>
      </c>
      <c r="L77" s="92">
        <v>6.13E-2</v>
      </c>
      <c r="M77" s="92">
        <v>0.10829999999999999</v>
      </c>
      <c r="N77" s="92">
        <v>0.37109999999999999</v>
      </c>
      <c r="O77" s="92">
        <v>0.20649999999999999</v>
      </c>
      <c r="P77" s="92">
        <v>0.57469999999999999</v>
      </c>
      <c r="Q77" s="92">
        <v>9.8199999999999996E-2</v>
      </c>
      <c r="R77" s="92">
        <v>0.26269999999999999</v>
      </c>
      <c r="S77" s="92">
        <v>2.41E-2</v>
      </c>
      <c r="T77" s="92">
        <v>1.3899999999999999E-2</v>
      </c>
    </row>
    <row r="78" spans="2:20" hidden="1" x14ac:dyDescent="0.35">
      <c r="B78" s="93" t="s">
        <v>312</v>
      </c>
      <c r="C78" s="93">
        <v>85</v>
      </c>
      <c r="D78" s="92">
        <v>0.28160000000000002</v>
      </c>
      <c r="E78" s="92">
        <v>-1E-3</v>
      </c>
      <c r="F78" s="92">
        <v>3.2000000000000001E-2</v>
      </c>
      <c r="G78" s="92">
        <v>2.8899999999999999E-2</v>
      </c>
      <c r="H78" s="92">
        <v>2.6599999999999999E-2</v>
      </c>
      <c r="I78" s="92">
        <v>2.5000000000000001E-2</v>
      </c>
      <c r="J78" s="92">
        <v>2.29E-2</v>
      </c>
      <c r="K78" s="92">
        <v>2.5100000000000001E-2</v>
      </c>
      <c r="L78" s="92">
        <v>2.3099999999999999E-2</v>
      </c>
      <c r="M78" s="92">
        <v>7.6700000000000004E-2</v>
      </c>
      <c r="N78" s="92">
        <v>0.32529999999999998</v>
      </c>
      <c r="O78" s="92">
        <v>7.7799999999999994E-2</v>
      </c>
      <c r="P78" s="92">
        <v>0.71840000000000004</v>
      </c>
      <c r="Q78" s="92">
        <v>1.1000000000000001E-3</v>
      </c>
      <c r="R78" s="92">
        <v>0.24859999999999999</v>
      </c>
      <c r="S78" s="92">
        <v>3.0999999999999999E-3</v>
      </c>
      <c r="T78" s="92">
        <v>5.7299999999999997E-2</v>
      </c>
    </row>
    <row r="79" spans="2:20" hidden="1" x14ac:dyDescent="0.35">
      <c r="B79" s="93" t="s">
        <v>311</v>
      </c>
      <c r="C79" s="93">
        <v>3</v>
      </c>
      <c r="D79" s="92">
        <v>0.16919999999999999</v>
      </c>
      <c r="E79" s="92">
        <v>-0.104</v>
      </c>
      <c r="F79" s="92">
        <v>-2.5000000000000001E-3</v>
      </c>
      <c r="G79" s="92">
        <v>-5.0000000000000001E-3</v>
      </c>
      <c r="H79" s="92">
        <v>-4.7000000000000002E-3</v>
      </c>
      <c r="I79" s="92">
        <v>-2.0000000000000001E-4</v>
      </c>
      <c r="J79" s="92">
        <v>-2.0000000000000001E-4</v>
      </c>
      <c r="K79" s="92">
        <v>1E-4</v>
      </c>
      <c r="L79" s="92">
        <v>1E-4</v>
      </c>
      <c r="M79" s="92">
        <v>0.1215</v>
      </c>
      <c r="N79" s="92">
        <v>0.29570000000000002</v>
      </c>
      <c r="O79" s="92">
        <v>0.155</v>
      </c>
      <c r="P79" s="92">
        <v>0.83079999999999998</v>
      </c>
      <c r="Q79" s="92">
        <v>3.3500000000000002E-2</v>
      </c>
      <c r="R79" s="92">
        <v>0.17419999999999999</v>
      </c>
      <c r="S79" s="92">
        <v>2.5000000000000001E-3</v>
      </c>
      <c r="T79" s="92">
        <v>2.2200000000000001E-2</v>
      </c>
    </row>
    <row r="80" spans="2:20" hidden="1" x14ac:dyDescent="0.35">
      <c r="B80" s="93" t="s">
        <v>310</v>
      </c>
      <c r="C80" s="93">
        <v>70</v>
      </c>
      <c r="D80" s="92">
        <v>0.54930000000000001</v>
      </c>
      <c r="E80" s="92">
        <v>0.2049</v>
      </c>
      <c r="F80" s="92">
        <v>0.27950000000000003</v>
      </c>
      <c r="G80" s="92">
        <v>0.2409</v>
      </c>
      <c r="H80" s="92">
        <v>0.22550000000000001</v>
      </c>
      <c r="I80" s="92">
        <v>0.2409</v>
      </c>
      <c r="J80" s="92">
        <v>0.22550000000000001</v>
      </c>
      <c r="K80" s="92">
        <v>0.24790000000000001</v>
      </c>
      <c r="L80" s="92">
        <v>0.23250000000000001</v>
      </c>
      <c r="M80" s="92">
        <v>0.3574</v>
      </c>
      <c r="N80" s="92">
        <v>0.44900000000000001</v>
      </c>
      <c r="O80" s="92">
        <v>0.54349999999999998</v>
      </c>
      <c r="P80" s="92">
        <v>0.45069999999999999</v>
      </c>
      <c r="Q80" s="92">
        <v>0.18609999999999999</v>
      </c>
      <c r="R80" s="92">
        <v>9.1600000000000001E-2</v>
      </c>
      <c r="S80" s="92">
        <v>3.8600000000000002E-2</v>
      </c>
      <c r="T80" s="92">
        <v>5.7999999999999996E-3</v>
      </c>
    </row>
    <row r="81" spans="1:20" hidden="1" x14ac:dyDescent="0.35">
      <c r="B81" s="93" t="s">
        <v>309</v>
      </c>
      <c r="C81" s="93">
        <v>40</v>
      </c>
      <c r="D81" s="92">
        <v>0.4325</v>
      </c>
      <c r="E81" s="92">
        <v>0.1706</v>
      </c>
      <c r="F81" s="92">
        <v>0.2389</v>
      </c>
      <c r="G81" s="92">
        <v>0.22209999999999999</v>
      </c>
      <c r="H81" s="92">
        <v>0.20569999999999999</v>
      </c>
      <c r="I81" s="92">
        <v>0.22389999999999999</v>
      </c>
      <c r="J81" s="92">
        <v>0.20730000000000001</v>
      </c>
      <c r="K81" s="92">
        <v>0.23180000000000001</v>
      </c>
      <c r="L81" s="92">
        <v>0.21529999999999999</v>
      </c>
      <c r="M81" s="92">
        <v>0.23710000000000001</v>
      </c>
      <c r="N81" s="92">
        <v>0.33550000000000002</v>
      </c>
      <c r="O81" s="92">
        <v>0.34510000000000002</v>
      </c>
      <c r="P81" s="92">
        <v>0.5675</v>
      </c>
      <c r="Q81" s="92">
        <v>0.108</v>
      </c>
      <c r="R81" s="92">
        <v>9.8500000000000004E-2</v>
      </c>
      <c r="S81" s="92">
        <v>1.67E-2</v>
      </c>
      <c r="T81" s="92">
        <v>8.6E-3</v>
      </c>
    </row>
    <row r="82" spans="1:20" hidden="1" x14ac:dyDescent="0.35">
      <c r="B82" s="93" t="s">
        <v>308</v>
      </c>
      <c r="C82" s="93">
        <v>11</v>
      </c>
      <c r="D82" s="92">
        <v>0.2366</v>
      </c>
      <c r="E82" s="92">
        <v>-5.9900000000000002E-2</v>
      </c>
      <c r="F82" s="92">
        <v>5.79E-2</v>
      </c>
      <c r="G82" s="92">
        <v>5.11E-2</v>
      </c>
      <c r="H82" s="92">
        <v>4.99E-2</v>
      </c>
      <c r="I82" s="92">
        <v>5.6599999999999998E-2</v>
      </c>
      <c r="J82" s="92">
        <v>5.5300000000000002E-2</v>
      </c>
      <c r="K82" s="92">
        <v>5.6599999999999998E-2</v>
      </c>
      <c r="L82" s="92">
        <v>5.5300000000000002E-2</v>
      </c>
      <c r="M82" s="92">
        <v>0.1457</v>
      </c>
      <c r="N82" s="92">
        <v>0.25729999999999997</v>
      </c>
      <c r="O82" s="92">
        <v>0.1457</v>
      </c>
      <c r="P82" s="92">
        <v>0.76339999999999997</v>
      </c>
      <c r="Q82" s="92">
        <v>0</v>
      </c>
      <c r="R82" s="92">
        <v>0.1116</v>
      </c>
      <c r="S82" s="92">
        <v>6.7999999999999996E-3</v>
      </c>
      <c r="T82" s="92">
        <v>3.6900000000000002E-2</v>
      </c>
    </row>
    <row r="83" spans="1:20" hidden="1" x14ac:dyDescent="0.35">
      <c r="B83" s="93" t="s">
        <v>307</v>
      </c>
      <c r="C83" s="93">
        <v>11</v>
      </c>
      <c r="D83" s="92">
        <v>0.43709999999999999</v>
      </c>
      <c r="E83" s="92">
        <v>6.8599999999999994E-2</v>
      </c>
      <c r="F83" s="92">
        <v>0.1037</v>
      </c>
      <c r="G83" s="92">
        <v>9.2200000000000004E-2</v>
      </c>
      <c r="H83" s="92">
        <v>8.5999999999999993E-2</v>
      </c>
      <c r="I83" s="92">
        <v>8.9300000000000004E-2</v>
      </c>
      <c r="J83" s="92">
        <v>8.3400000000000002E-2</v>
      </c>
      <c r="K83" s="92">
        <v>8.9300000000000004E-2</v>
      </c>
      <c r="L83" s="92">
        <v>8.3400000000000002E-2</v>
      </c>
      <c r="M83" s="92">
        <v>0.1171</v>
      </c>
      <c r="N83" s="92">
        <v>0.45910000000000001</v>
      </c>
      <c r="O83" s="92">
        <v>0.1183</v>
      </c>
      <c r="P83" s="92">
        <v>0.56289999999999996</v>
      </c>
      <c r="Q83" s="92">
        <v>1.1000000000000001E-3</v>
      </c>
      <c r="R83" s="92">
        <v>0.34200000000000003</v>
      </c>
      <c r="S83" s="92">
        <v>1.15E-2</v>
      </c>
      <c r="T83" s="92">
        <v>3.4200000000000001E-2</v>
      </c>
    </row>
    <row r="84" spans="1:20" hidden="1" x14ac:dyDescent="0.35">
      <c r="B84" s="93" t="s">
        <v>306</v>
      </c>
      <c r="C84" s="93">
        <v>101</v>
      </c>
      <c r="D84" s="92">
        <v>0.62680000000000002</v>
      </c>
      <c r="E84" s="92">
        <v>0.20300000000000001</v>
      </c>
      <c r="F84" s="92">
        <v>0.28599999999999998</v>
      </c>
      <c r="G84" s="92">
        <v>0.20610000000000001</v>
      </c>
      <c r="H84" s="92">
        <v>0.2049</v>
      </c>
      <c r="I84" s="92">
        <v>0.19819999999999999</v>
      </c>
      <c r="J84" s="92">
        <v>0.19700000000000001</v>
      </c>
      <c r="K84" s="92">
        <v>0.21790000000000001</v>
      </c>
      <c r="L84" s="92">
        <v>0.21679999999999999</v>
      </c>
      <c r="M84" s="92">
        <v>0.28129999999999999</v>
      </c>
      <c r="N84" s="92">
        <v>0.51990000000000003</v>
      </c>
      <c r="O84" s="92">
        <v>0.45960000000000001</v>
      </c>
      <c r="P84" s="92">
        <v>0.37319999999999998</v>
      </c>
      <c r="Q84" s="92">
        <v>0.17829999999999999</v>
      </c>
      <c r="R84" s="92">
        <v>0.23860000000000001</v>
      </c>
      <c r="S84" s="92">
        <v>7.9899999999999999E-2</v>
      </c>
      <c r="T84" s="92">
        <v>1.54E-2</v>
      </c>
    </row>
    <row r="85" spans="1:20" hidden="1" x14ac:dyDescent="0.35">
      <c r="B85" s="93" t="s">
        <v>305</v>
      </c>
      <c r="C85" s="93">
        <v>36</v>
      </c>
      <c r="D85" s="92">
        <v>0.58579999999999999</v>
      </c>
      <c r="E85" s="92">
        <v>-5.6000000000000001E-2</v>
      </c>
      <c r="F85" s="92">
        <v>0.13700000000000001</v>
      </c>
      <c r="G85" s="92">
        <v>5.0599999999999999E-2</v>
      </c>
      <c r="H85" s="92">
        <v>4.8899999999999999E-2</v>
      </c>
      <c r="I85" s="92">
        <v>4.8000000000000001E-2</v>
      </c>
      <c r="J85" s="92">
        <v>4.6399999999999997E-2</v>
      </c>
      <c r="K85" s="92">
        <v>6.7799999999999999E-2</v>
      </c>
      <c r="L85" s="92">
        <v>6.6199999999999995E-2</v>
      </c>
      <c r="M85" s="92">
        <v>0.1472</v>
      </c>
      <c r="N85" s="92">
        <v>0.52680000000000005</v>
      </c>
      <c r="O85" s="92">
        <v>0.28320000000000001</v>
      </c>
      <c r="P85" s="92">
        <v>0.41420000000000001</v>
      </c>
      <c r="Q85" s="92">
        <v>0.1361</v>
      </c>
      <c r="R85" s="92">
        <v>0.37969999999999998</v>
      </c>
      <c r="S85" s="92">
        <v>8.6400000000000005E-2</v>
      </c>
      <c r="T85" s="92">
        <v>3.9300000000000002E-2</v>
      </c>
    </row>
    <row r="86" spans="1:20" ht="29" hidden="1" x14ac:dyDescent="0.35">
      <c r="B86" s="93" t="s">
        <v>304</v>
      </c>
      <c r="C86" s="93">
        <v>388</v>
      </c>
      <c r="D86" s="92">
        <v>0.72189999999999999</v>
      </c>
      <c r="E86" s="92">
        <v>0.19989999999999999</v>
      </c>
      <c r="F86" s="92">
        <v>0.30209999999999998</v>
      </c>
      <c r="G86" s="92">
        <v>0.23300000000000001</v>
      </c>
      <c r="H86" s="92">
        <v>0.2266</v>
      </c>
      <c r="I86" s="92">
        <v>0.23269999999999999</v>
      </c>
      <c r="J86" s="92">
        <v>0.22620000000000001</v>
      </c>
      <c r="K86" s="92">
        <v>0.249</v>
      </c>
      <c r="L86" s="92">
        <v>0.24260000000000001</v>
      </c>
      <c r="M86" s="92">
        <v>0.28470000000000001</v>
      </c>
      <c r="N86" s="92">
        <v>0.59350000000000003</v>
      </c>
      <c r="O86" s="92">
        <v>0.4587</v>
      </c>
      <c r="P86" s="92">
        <v>0.27810000000000001</v>
      </c>
      <c r="Q86" s="92">
        <v>0.1741</v>
      </c>
      <c r="R86" s="92">
        <v>0.30880000000000002</v>
      </c>
      <c r="S86" s="92">
        <v>6.9000000000000006E-2</v>
      </c>
      <c r="T86" s="92">
        <v>1.8100000000000002E-2</v>
      </c>
    </row>
    <row r="87" spans="1:20" hidden="1" x14ac:dyDescent="0.35">
      <c r="B87" s="93" t="s">
        <v>303</v>
      </c>
      <c r="C87" s="93">
        <v>32</v>
      </c>
      <c r="D87" s="92">
        <v>0.1353</v>
      </c>
      <c r="E87" s="92">
        <v>-1.2800000000000001E-2</v>
      </c>
      <c r="F87" s="92">
        <v>3.9800000000000002E-2</v>
      </c>
      <c r="G87" s="92">
        <v>3.5499999999999997E-2</v>
      </c>
      <c r="H87" s="92">
        <v>3.3399999999999999E-2</v>
      </c>
      <c r="I87" s="92">
        <v>3.6299999999999999E-2</v>
      </c>
      <c r="J87" s="92">
        <v>3.4099999999999998E-2</v>
      </c>
      <c r="K87" s="92">
        <v>3.6299999999999999E-2</v>
      </c>
      <c r="L87" s="92">
        <v>3.4099999999999998E-2</v>
      </c>
      <c r="M87" s="92">
        <v>0.1166</v>
      </c>
      <c r="N87" s="92">
        <v>0.19620000000000001</v>
      </c>
      <c r="O87" s="92">
        <v>0.1174</v>
      </c>
      <c r="P87" s="92">
        <v>0.86470000000000002</v>
      </c>
      <c r="Q87" s="92">
        <v>8.0000000000000004E-4</v>
      </c>
      <c r="R87" s="92">
        <v>7.9600000000000004E-2</v>
      </c>
      <c r="S87" s="92">
        <v>4.3E-3</v>
      </c>
      <c r="T87" s="92">
        <v>5.5999999999999999E-3</v>
      </c>
    </row>
    <row r="88" spans="1:20" hidden="1" x14ac:dyDescent="0.35">
      <c r="B88" s="93" t="s">
        <v>302</v>
      </c>
      <c r="C88" s="93">
        <v>16</v>
      </c>
      <c r="D88" s="92">
        <v>0.59470000000000001</v>
      </c>
      <c r="E88" s="92">
        <v>4.5999999999999999E-2</v>
      </c>
      <c r="F88" s="92">
        <v>0.13619999999999999</v>
      </c>
      <c r="G88" s="92">
        <v>0.12479999999999999</v>
      </c>
      <c r="H88" s="92">
        <v>0.12039999999999999</v>
      </c>
      <c r="I88" s="92">
        <v>0.1242</v>
      </c>
      <c r="J88" s="92">
        <v>0.1198</v>
      </c>
      <c r="K88" s="92">
        <v>0.1265</v>
      </c>
      <c r="L88" s="92">
        <v>0.1221</v>
      </c>
      <c r="M88" s="92">
        <v>0.2167</v>
      </c>
      <c r="N88" s="92">
        <v>0.4929</v>
      </c>
      <c r="O88" s="92">
        <v>0.22170000000000001</v>
      </c>
      <c r="P88" s="92">
        <v>0.40529999999999999</v>
      </c>
      <c r="Q88" s="92">
        <v>5.0000000000000001E-3</v>
      </c>
      <c r="R88" s="92">
        <v>0.2762</v>
      </c>
      <c r="S88" s="92">
        <v>1.14E-2</v>
      </c>
      <c r="T88" s="92">
        <v>4.6300000000000001E-2</v>
      </c>
    </row>
    <row r="89" spans="1:20" hidden="1" x14ac:dyDescent="0.35">
      <c r="B89" s="93" t="s">
        <v>301</v>
      </c>
      <c r="C89" s="93">
        <v>96</v>
      </c>
      <c r="D89" s="92">
        <v>0.55349999999999999</v>
      </c>
      <c r="E89" s="92">
        <v>0.1079</v>
      </c>
      <c r="F89" s="92">
        <v>0.21820000000000001</v>
      </c>
      <c r="G89" s="92">
        <v>0.18690000000000001</v>
      </c>
      <c r="H89" s="92">
        <v>0.1797</v>
      </c>
      <c r="I89" s="92">
        <v>0.18909999999999999</v>
      </c>
      <c r="J89" s="92">
        <v>0.18179999999999999</v>
      </c>
      <c r="K89" s="92">
        <v>0.18859999999999999</v>
      </c>
      <c r="L89" s="92">
        <v>0.18129999999999999</v>
      </c>
      <c r="M89" s="92">
        <v>0.2457</v>
      </c>
      <c r="N89" s="92">
        <v>0.46279999999999999</v>
      </c>
      <c r="O89" s="92">
        <v>0.37819999999999998</v>
      </c>
      <c r="P89" s="92">
        <v>0.44650000000000001</v>
      </c>
      <c r="Q89" s="92">
        <v>0.13250000000000001</v>
      </c>
      <c r="R89" s="92">
        <v>0.21709999999999999</v>
      </c>
      <c r="S89" s="92">
        <v>3.1399999999999997E-2</v>
      </c>
      <c r="T89" s="92">
        <v>1.5299999999999999E-2</v>
      </c>
    </row>
    <row r="90" spans="1:20" hidden="1" x14ac:dyDescent="0.35">
      <c r="B90" s="93" t="s">
        <v>300</v>
      </c>
      <c r="C90" s="93">
        <v>58</v>
      </c>
      <c r="D90" s="92">
        <v>0.56389999999999996</v>
      </c>
      <c r="E90" s="92">
        <v>8.5199999999999998E-2</v>
      </c>
      <c r="F90" s="92">
        <v>0.20080000000000001</v>
      </c>
      <c r="G90" s="92">
        <v>0.1946</v>
      </c>
      <c r="H90" s="92">
        <v>0.18690000000000001</v>
      </c>
      <c r="I90" s="92">
        <v>0.19059999999999999</v>
      </c>
      <c r="J90" s="92">
        <v>0.18310000000000001</v>
      </c>
      <c r="K90" s="92">
        <v>0.19070000000000001</v>
      </c>
      <c r="L90" s="92">
        <v>0.1832</v>
      </c>
      <c r="M90" s="92">
        <v>0.3387</v>
      </c>
      <c r="N90" s="92">
        <v>0.5484</v>
      </c>
      <c r="O90" s="92">
        <v>0.34320000000000001</v>
      </c>
      <c r="P90" s="92">
        <v>0.43609999999999999</v>
      </c>
      <c r="Q90" s="92">
        <v>4.4999999999999997E-3</v>
      </c>
      <c r="R90" s="92">
        <v>0.2097</v>
      </c>
      <c r="S90" s="92">
        <v>6.1999999999999998E-3</v>
      </c>
      <c r="T90" s="92">
        <v>3.32E-2</v>
      </c>
    </row>
    <row r="91" spans="1:20" hidden="1" x14ac:dyDescent="0.35">
      <c r="B91" s="93" t="s">
        <v>299</v>
      </c>
      <c r="C91" s="93">
        <v>15</v>
      </c>
      <c r="D91" s="92">
        <v>0.62</v>
      </c>
      <c r="E91" s="92">
        <v>0.15310000000000001</v>
      </c>
      <c r="F91" s="92">
        <v>0.432</v>
      </c>
      <c r="G91" s="92">
        <v>0.42799999999999999</v>
      </c>
      <c r="H91" s="92">
        <v>0.39079999999999998</v>
      </c>
      <c r="I91" s="92">
        <v>0.42920000000000003</v>
      </c>
      <c r="J91" s="92">
        <v>0.39190000000000003</v>
      </c>
      <c r="K91" s="92">
        <v>0.42920000000000003</v>
      </c>
      <c r="L91" s="92">
        <v>0.39179999999999998</v>
      </c>
      <c r="M91" s="92">
        <v>0.42799999999999999</v>
      </c>
      <c r="N91" s="92">
        <v>0.61829999999999996</v>
      </c>
      <c r="O91" s="92">
        <v>0.43969999999999998</v>
      </c>
      <c r="P91" s="92">
        <v>0.38</v>
      </c>
      <c r="Q91" s="92">
        <v>1.17E-2</v>
      </c>
      <c r="R91" s="92">
        <v>0.1903</v>
      </c>
      <c r="S91" s="92">
        <v>4.0000000000000001E-3</v>
      </c>
      <c r="T91" s="92">
        <v>7.7000000000000002E-3</v>
      </c>
    </row>
    <row r="92" spans="1:20" x14ac:dyDescent="0.35">
      <c r="A92">
        <v>1</v>
      </c>
      <c r="B92" s="93" t="s">
        <v>298</v>
      </c>
      <c r="C92" s="93">
        <v>21</v>
      </c>
      <c r="D92" s="92">
        <v>0.1991</v>
      </c>
      <c r="E92" s="92">
        <v>3.8800000000000001E-2</v>
      </c>
      <c r="F92" s="92">
        <v>6.8199999999999997E-2</v>
      </c>
      <c r="G92" s="92">
        <v>6.2799999999999995E-2</v>
      </c>
      <c r="H92" s="92">
        <v>5.6099999999999997E-2</v>
      </c>
      <c r="I92" s="92">
        <v>6.0699999999999997E-2</v>
      </c>
      <c r="J92" s="92">
        <v>5.4300000000000001E-2</v>
      </c>
      <c r="K92" s="92">
        <v>6.0699999999999997E-2</v>
      </c>
      <c r="L92" s="92">
        <v>5.4300000000000001E-2</v>
      </c>
      <c r="M92" s="92">
        <v>9.1499999999999998E-2</v>
      </c>
      <c r="N92" s="92">
        <v>0.1108</v>
      </c>
      <c r="O92" s="92">
        <v>9.1600000000000001E-2</v>
      </c>
      <c r="P92" s="92">
        <v>0.80089999999999995</v>
      </c>
      <c r="Q92" s="92">
        <v>1E-4</v>
      </c>
      <c r="R92" s="92">
        <v>1.9300000000000001E-2</v>
      </c>
      <c r="S92" s="92">
        <v>5.4000000000000003E-3</v>
      </c>
      <c r="T92" s="92">
        <v>3.7499999999999999E-2</v>
      </c>
    </row>
    <row r="93" spans="1:20" hidden="1" x14ac:dyDescent="0.35">
      <c r="B93" s="93" t="s">
        <v>297</v>
      </c>
      <c r="C93" s="93">
        <v>6</v>
      </c>
      <c r="D93" s="92">
        <v>0.53559999999999997</v>
      </c>
      <c r="E93" s="92">
        <v>0.25069999999999998</v>
      </c>
      <c r="F93" s="92">
        <v>0.39579999999999999</v>
      </c>
      <c r="G93" s="92">
        <v>0.39129999999999998</v>
      </c>
      <c r="H93" s="92">
        <v>0.33029999999999998</v>
      </c>
      <c r="I93" s="92">
        <v>0.38690000000000002</v>
      </c>
      <c r="J93" s="92">
        <v>0.3266</v>
      </c>
      <c r="K93" s="92">
        <v>0.38690000000000002</v>
      </c>
      <c r="L93" s="92">
        <v>0.3266</v>
      </c>
      <c r="M93" s="92">
        <v>0.55379999999999996</v>
      </c>
      <c r="N93" s="92">
        <v>0.55379999999999996</v>
      </c>
      <c r="O93" s="92">
        <v>0.55379999999999996</v>
      </c>
      <c r="P93" s="92">
        <v>0.46439999999999998</v>
      </c>
      <c r="Q93" s="92">
        <v>0</v>
      </c>
      <c r="R93" s="92">
        <v>0</v>
      </c>
      <c r="S93" s="92">
        <v>4.5999999999999999E-3</v>
      </c>
      <c r="T93" s="92">
        <v>2.52E-2</v>
      </c>
    </row>
    <row r="94" spans="1:20" hidden="1" x14ac:dyDescent="0.35">
      <c r="B94" s="93" t="s">
        <v>296</v>
      </c>
      <c r="C94" s="93">
        <v>35</v>
      </c>
      <c r="D94" s="92">
        <v>0.218</v>
      </c>
      <c r="E94" s="92">
        <v>-9.2700000000000005E-2</v>
      </c>
      <c r="F94" s="92">
        <v>-9.2999999999999992E-3</v>
      </c>
      <c r="G94" s="92">
        <v>-2.8799999999999999E-2</v>
      </c>
      <c r="H94" s="92">
        <v>-2.5999999999999999E-2</v>
      </c>
      <c r="I94" s="92">
        <v>-2.5600000000000001E-2</v>
      </c>
      <c r="J94" s="92">
        <v>-2.3099999999999999E-2</v>
      </c>
      <c r="K94" s="92">
        <v>-5.0700000000000002E-2</v>
      </c>
      <c r="L94" s="92">
        <v>-4.8300000000000003E-2</v>
      </c>
      <c r="M94" s="92">
        <v>9.2999999999999992E-3</v>
      </c>
      <c r="N94" s="92">
        <v>0.15590000000000001</v>
      </c>
      <c r="O94" s="92">
        <v>4.7899999999999998E-2</v>
      </c>
      <c r="P94" s="92">
        <v>0.78200000000000003</v>
      </c>
      <c r="Q94" s="92">
        <v>3.8600000000000002E-2</v>
      </c>
      <c r="R94" s="92">
        <v>0.14660000000000001</v>
      </c>
      <c r="S94" s="92">
        <v>1.95E-2</v>
      </c>
      <c r="T94" s="92">
        <v>4.4499999999999998E-2</v>
      </c>
    </row>
    <row r="95" spans="1:20" hidden="1" x14ac:dyDescent="0.35">
      <c r="B95" s="93" t="s">
        <v>295</v>
      </c>
      <c r="C95" s="93">
        <v>16</v>
      </c>
      <c r="D95" s="92">
        <v>0.4078</v>
      </c>
      <c r="E95" s="92">
        <v>8.5900000000000004E-2</v>
      </c>
      <c r="F95" s="92">
        <v>0.2084</v>
      </c>
      <c r="G95" s="92">
        <v>0.20399999999999999</v>
      </c>
      <c r="H95" s="92">
        <v>0.1842</v>
      </c>
      <c r="I95" s="92">
        <v>0.20150000000000001</v>
      </c>
      <c r="J95" s="92">
        <v>0.18190000000000001</v>
      </c>
      <c r="K95" s="92">
        <v>0.20150000000000001</v>
      </c>
      <c r="L95" s="92">
        <v>0.18190000000000001</v>
      </c>
      <c r="M95" s="92">
        <v>0.3246</v>
      </c>
      <c r="N95" s="92">
        <v>0.32750000000000001</v>
      </c>
      <c r="O95" s="92">
        <v>0.32479999999999998</v>
      </c>
      <c r="P95" s="92">
        <v>0.59219999999999995</v>
      </c>
      <c r="Q95" s="92">
        <v>2.0000000000000001E-4</v>
      </c>
      <c r="R95" s="92">
        <v>2.8999999999999998E-3</v>
      </c>
      <c r="S95" s="92">
        <v>4.3E-3</v>
      </c>
      <c r="T95" s="92">
        <v>7.1999999999999998E-3</v>
      </c>
    </row>
    <row r="96" spans="1:20" hidden="1" x14ac:dyDescent="0.35">
      <c r="B96" s="93" t="s">
        <v>294</v>
      </c>
      <c r="C96" s="93">
        <v>17</v>
      </c>
      <c r="D96" s="92">
        <v>0.56569999999999998</v>
      </c>
      <c r="E96" s="92">
        <v>0.16239999999999999</v>
      </c>
      <c r="F96" s="92">
        <v>0.31030000000000002</v>
      </c>
      <c r="G96" s="92">
        <v>0.30459999999999998</v>
      </c>
      <c r="H96" s="92">
        <v>0.27179999999999999</v>
      </c>
      <c r="I96" s="92">
        <v>0.30220000000000002</v>
      </c>
      <c r="J96" s="92">
        <v>0.26960000000000001</v>
      </c>
      <c r="K96" s="92">
        <v>0.30209999999999998</v>
      </c>
      <c r="L96" s="92">
        <v>0.26950000000000002</v>
      </c>
      <c r="M96" s="92">
        <v>0.41220000000000001</v>
      </c>
      <c r="N96" s="92">
        <v>0.45340000000000003</v>
      </c>
      <c r="O96" s="92">
        <v>0.41220000000000001</v>
      </c>
      <c r="P96" s="92">
        <v>0.43430000000000002</v>
      </c>
      <c r="Q96" s="92">
        <v>0</v>
      </c>
      <c r="R96" s="92">
        <v>4.1099999999999998E-2</v>
      </c>
      <c r="S96" s="92">
        <v>5.7000000000000002E-3</v>
      </c>
      <c r="T96" s="92">
        <v>1.5E-3</v>
      </c>
    </row>
    <row r="97" spans="2:20" hidden="1" x14ac:dyDescent="0.35">
      <c r="B97" s="93" t="s">
        <v>293</v>
      </c>
      <c r="C97" s="93">
        <v>7582</v>
      </c>
      <c r="D97" s="92">
        <v>0.36220000000000002</v>
      </c>
      <c r="E97" s="92">
        <v>5.0500000000000003E-2</v>
      </c>
      <c r="F97" s="92">
        <v>0.10829999999999999</v>
      </c>
      <c r="G97" s="92">
        <v>9.6199999999999994E-2</v>
      </c>
      <c r="H97" s="92">
        <v>9.0700000000000003E-2</v>
      </c>
      <c r="I97" s="92">
        <v>9.4200000000000006E-2</v>
      </c>
      <c r="J97" s="92">
        <v>8.8800000000000004E-2</v>
      </c>
      <c r="K97" s="92">
        <v>9.6100000000000005E-2</v>
      </c>
      <c r="L97" s="92">
        <v>9.06E-2</v>
      </c>
      <c r="M97" s="92">
        <v>0.1668</v>
      </c>
      <c r="N97" s="92">
        <v>0.34129999999999999</v>
      </c>
      <c r="O97" s="92">
        <v>0.19819999999999999</v>
      </c>
      <c r="P97" s="92">
        <v>0.63780000000000003</v>
      </c>
      <c r="Q97" s="92">
        <v>3.15E-2</v>
      </c>
      <c r="R97" s="92">
        <v>0.17449999999999999</v>
      </c>
      <c r="S97" s="92">
        <v>1.21E-2</v>
      </c>
      <c r="T97" s="92">
        <v>1.7899999999999999E-2</v>
      </c>
    </row>
    <row r="98" spans="2:20" ht="29" hidden="1" x14ac:dyDescent="0.35">
      <c r="B98" s="93" t="s">
        <v>292</v>
      </c>
      <c r="C98" s="93">
        <v>6253</v>
      </c>
      <c r="D98" s="92">
        <v>0.33129999999999998</v>
      </c>
      <c r="E98" s="92">
        <v>4.0099999999999997E-2</v>
      </c>
      <c r="F98" s="92">
        <v>0.111</v>
      </c>
      <c r="G98" s="92">
        <v>9.9299999999999999E-2</v>
      </c>
    </row>
  </sheetData>
  <autoFilter ref="A2:T98" xr:uid="{5E1D999C-4848-4B6D-BAD7-02563AE9369C}">
    <filterColumn colId="0">
      <customFilters>
        <customFilter operator="notEqual" val=" "/>
      </customFilters>
    </filterColumn>
  </autoFilter>
  <hyperlinks>
    <hyperlink ref="A1" r:id="rId1" xr:uid="{BBBAB85F-0FE8-49E2-8A99-0D970103DCD3}"/>
  </hyperlinks>
  <pageMargins left="0.7" right="0.7" top="0.75" bottom="0.75" header="0.3" footer="0.3"/>
  <pageSetup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40531-63C0-4FCD-B90F-D7012B1CE394}">
  <dimension ref="A1:T149"/>
  <sheetViews>
    <sheetView tabSelected="1" zoomScaleNormal="100" workbookViewId="0">
      <pane ySplit="2" topLeftCell="A14" activePane="bottomLeft" state="frozen"/>
      <selection pane="bottomLeft" activeCell="T17" sqref="T17"/>
    </sheetView>
  </sheetViews>
  <sheetFormatPr defaultColWidth="8.90625" defaultRowHeight="14.5" x14ac:dyDescent="0.35"/>
  <cols>
    <col min="1" max="1" width="2.1796875" style="28" customWidth="1"/>
    <col min="2" max="2" width="4.90625" style="35" customWidth="1"/>
    <col min="3" max="3" width="34" style="4" customWidth="1"/>
    <col min="4" max="4" width="13.08984375" style="4" customWidth="1"/>
    <col min="5" max="5" width="7.453125" style="7" bestFit="1" customWidth="1"/>
    <col min="6" max="6" width="12.6328125" style="11" bestFit="1" customWidth="1"/>
    <col min="7" max="7" width="17.36328125" style="73" bestFit="1" customWidth="1"/>
    <col min="8" max="8" width="8.90625" style="4" bestFit="1" customWidth="1"/>
    <col min="9" max="18" width="7.453125" style="11" customWidth="1"/>
    <col min="19" max="19" width="7.453125" style="19" customWidth="1"/>
    <col min="20" max="20" width="8.90625" style="179"/>
    <col min="21" max="16384" width="8.90625" style="4"/>
  </cols>
  <sheetData>
    <row r="1" spans="1:20" x14ac:dyDescent="0.35">
      <c r="B1" s="35" t="s">
        <v>106</v>
      </c>
      <c r="D1" s="33" t="s">
        <v>107</v>
      </c>
    </row>
    <row r="2" spans="1:20" s="6" customFormat="1" ht="72.5" x14ac:dyDescent="0.35">
      <c r="A2" s="68"/>
      <c r="B2" s="53"/>
      <c r="C2" s="5" t="s">
        <v>0</v>
      </c>
      <c r="D2" s="5" t="s">
        <v>1</v>
      </c>
      <c r="E2" s="29"/>
      <c r="F2" s="10" t="s">
        <v>90</v>
      </c>
      <c r="G2" s="74"/>
      <c r="H2" s="10" t="s">
        <v>4</v>
      </c>
      <c r="I2" s="10" t="s">
        <v>513</v>
      </c>
      <c r="J2" s="10" t="s">
        <v>514</v>
      </c>
      <c r="K2" s="10" t="s">
        <v>515</v>
      </c>
      <c r="L2" s="10" t="s">
        <v>516</v>
      </c>
      <c r="M2" s="10" t="s">
        <v>517</v>
      </c>
      <c r="N2" s="10" t="s">
        <v>10</v>
      </c>
      <c r="O2" s="10" t="s">
        <v>11</v>
      </c>
      <c r="P2" s="10" t="s">
        <v>522</v>
      </c>
      <c r="Q2" s="10" t="s">
        <v>17</v>
      </c>
      <c r="R2" s="10" t="s">
        <v>18</v>
      </c>
      <c r="S2" s="22" t="s">
        <v>19</v>
      </c>
      <c r="T2" s="10" t="s">
        <v>584</v>
      </c>
    </row>
    <row r="3" spans="1:20" x14ac:dyDescent="0.35">
      <c r="C3" s="4" t="s">
        <v>52</v>
      </c>
      <c r="D3" s="4" t="s">
        <v>52</v>
      </c>
      <c r="F3" s="11">
        <f t="shared" ref="F3:F11" si="0">SUM(H3:S3)</f>
        <v>233145</v>
      </c>
      <c r="G3" s="35"/>
      <c r="H3" s="11">
        <v>96640</v>
      </c>
      <c r="I3" s="11">
        <v>17805</v>
      </c>
      <c r="J3" s="11">
        <v>3820</v>
      </c>
      <c r="K3" s="11">
        <v>1385</v>
      </c>
      <c r="L3" s="11">
        <v>515</v>
      </c>
      <c r="M3" s="11">
        <v>335</v>
      </c>
      <c r="N3" s="11">
        <v>91200</v>
      </c>
      <c r="O3" s="11">
        <v>10145</v>
      </c>
      <c r="P3" s="11">
        <v>1110</v>
      </c>
      <c r="Q3" s="11">
        <v>3015</v>
      </c>
      <c r="R3" s="11">
        <v>3740</v>
      </c>
      <c r="S3" s="19">
        <v>3435</v>
      </c>
    </row>
    <row r="4" spans="1:20" x14ac:dyDescent="0.35">
      <c r="C4" s="4" t="s">
        <v>55</v>
      </c>
      <c r="D4" s="4" t="s">
        <v>52</v>
      </c>
      <c r="F4" s="11">
        <f t="shared" si="0"/>
        <v>70355</v>
      </c>
      <c r="G4" s="35"/>
      <c r="H4" s="11">
        <v>49075</v>
      </c>
      <c r="I4" s="11">
        <v>7310</v>
      </c>
      <c r="J4" s="11">
        <v>1635</v>
      </c>
      <c r="K4" s="11">
        <v>515</v>
      </c>
      <c r="L4" s="11">
        <v>185</v>
      </c>
      <c r="M4" s="11">
        <v>85</v>
      </c>
      <c r="N4" s="11">
        <v>5310</v>
      </c>
      <c r="O4" s="11">
        <v>230</v>
      </c>
      <c r="P4" s="11">
        <v>4985</v>
      </c>
      <c r="Q4" s="11">
        <v>10</v>
      </c>
      <c r="R4" s="11">
        <v>325</v>
      </c>
      <c r="S4" s="19">
        <v>690</v>
      </c>
    </row>
    <row r="5" spans="1:20" x14ac:dyDescent="0.35">
      <c r="C5" s="4" t="s">
        <v>57</v>
      </c>
      <c r="D5" s="4" t="s">
        <v>52</v>
      </c>
      <c r="F5" s="11">
        <f t="shared" si="0"/>
        <v>14650</v>
      </c>
      <c r="G5" s="35"/>
      <c r="H5" s="11">
        <v>7455</v>
      </c>
      <c r="I5" s="11">
        <v>975</v>
      </c>
      <c r="J5" s="11">
        <v>140</v>
      </c>
      <c r="K5" s="11">
        <v>55</v>
      </c>
      <c r="L5" s="11">
        <v>25</v>
      </c>
      <c r="M5" s="11">
        <v>35</v>
      </c>
      <c r="N5" s="11">
        <v>720</v>
      </c>
      <c r="O5" s="11">
        <v>60</v>
      </c>
      <c r="P5" s="11">
        <v>5065</v>
      </c>
      <c r="Q5" s="11">
        <v>15</v>
      </c>
      <c r="R5" s="11">
        <v>15</v>
      </c>
      <c r="S5" s="19">
        <v>90</v>
      </c>
    </row>
    <row r="6" spans="1:20" x14ac:dyDescent="0.35">
      <c r="C6" s="4" t="s">
        <v>52</v>
      </c>
      <c r="D6" s="4" t="s">
        <v>55</v>
      </c>
      <c r="F6" s="11">
        <f t="shared" si="0"/>
        <v>47440</v>
      </c>
      <c r="G6" s="35"/>
      <c r="H6" s="11">
        <v>34880</v>
      </c>
      <c r="I6" s="11">
        <v>3660</v>
      </c>
      <c r="J6" s="11">
        <v>745</v>
      </c>
      <c r="K6" s="11">
        <v>215</v>
      </c>
      <c r="L6" s="11">
        <v>170</v>
      </c>
      <c r="M6" s="11">
        <v>135</v>
      </c>
      <c r="N6" s="11">
        <v>4675</v>
      </c>
      <c r="O6" s="11">
        <v>230</v>
      </c>
      <c r="P6" s="11">
        <v>1735</v>
      </c>
      <c r="Q6" s="11">
        <v>135</v>
      </c>
      <c r="R6" s="11">
        <v>305</v>
      </c>
      <c r="S6" s="19">
        <v>555</v>
      </c>
    </row>
    <row r="7" spans="1:20" x14ac:dyDescent="0.35">
      <c r="C7" s="4" t="s">
        <v>55</v>
      </c>
      <c r="D7" s="4" t="s">
        <v>55</v>
      </c>
      <c r="F7" s="11">
        <f t="shared" si="0"/>
        <v>190210</v>
      </c>
      <c r="G7" s="35"/>
      <c r="H7" s="11">
        <v>157070</v>
      </c>
      <c r="I7" s="11">
        <v>17100</v>
      </c>
      <c r="J7" s="11">
        <v>3305</v>
      </c>
      <c r="K7" s="11">
        <v>1295</v>
      </c>
      <c r="L7" s="11">
        <v>585</v>
      </c>
      <c r="M7" s="11">
        <v>250</v>
      </c>
      <c r="N7" s="11">
        <v>6595</v>
      </c>
      <c r="O7" s="11">
        <v>80</v>
      </c>
      <c r="P7" s="11">
        <v>1445</v>
      </c>
      <c r="Q7" s="11">
        <v>105</v>
      </c>
      <c r="R7" s="11">
        <v>480</v>
      </c>
      <c r="S7" s="19">
        <v>1900</v>
      </c>
    </row>
    <row r="8" spans="1:20" x14ac:dyDescent="0.35">
      <c r="C8" s="4" t="s">
        <v>57</v>
      </c>
      <c r="D8" s="4" t="s">
        <v>55</v>
      </c>
      <c r="F8" s="11">
        <f t="shared" si="0"/>
        <v>45675</v>
      </c>
      <c r="G8" s="35"/>
      <c r="H8" s="11">
        <v>35380</v>
      </c>
      <c r="I8" s="11">
        <v>4095</v>
      </c>
      <c r="J8" s="11">
        <v>780</v>
      </c>
      <c r="K8" s="11">
        <v>235</v>
      </c>
      <c r="L8" s="11">
        <v>180</v>
      </c>
      <c r="M8" s="11">
        <v>285</v>
      </c>
      <c r="N8" s="11">
        <v>1335</v>
      </c>
      <c r="O8" s="11">
        <v>35</v>
      </c>
      <c r="P8" s="11">
        <v>2515</v>
      </c>
      <c r="Q8" s="11">
        <v>10</v>
      </c>
      <c r="R8" s="11">
        <v>140</v>
      </c>
      <c r="S8" s="19">
        <v>685</v>
      </c>
    </row>
    <row r="9" spans="1:20" x14ac:dyDescent="0.35">
      <c r="C9" s="4" t="s">
        <v>52</v>
      </c>
      <c r="D9" s="4" t="s">
        <v>57</v>
      </c>
      <c r="F9" s="11">
        <f t="shared" si="0"/>
        <v>26750</v>
      </c>
      <c r="G9" s="35"/>
      <c r="H9" s="11">
        <v>12605</v>
      </c>
      <c r="I9" s="11">
        <v>1540</v>
      </c>
      <c r="J9" s="11">
        <v>250</v>
      </c>
      <c r="K9" s="11">
        <v>95</v>
      </c>
      <c r="L9" s="11">
        <v>20</v>
      </c>
      <c r="M9" s="11">
        <v>140</v>
      </c>
      <c r="N9" s="11">
        <v>6845</v>
      </c>
      <c r="O9" s="11">
        <v>175</v>
      </c>
      <c r="P9" s="11">
        <v>4045</v>
      </c>
      <c r="Q9" s="11">
        <v>35</v>
      </c>
      <c r="R9" s="11">
        <v>95</v>
      </c>
      <c r="S9" s="19">
        <v>905</v>
      </c>
    </row>
    <row r="10" spans="1:20" x14ac:dyDescent="0.35">
      <c r="C10" s="4" t="s">
        <v>55</v>
      </c>
      <c r="D10" s="4" t="s">
        <v>57</v>
      </c>
      <c r="F10" s="11">
        <f t="shared" si="0"/>
        <v>58640</v>
      </c>
      <c r="G10" s="35"/>
      <c r="H10" s="11">
        <v>47855</v>
      </c>
      <c r="I10" s="11">
        <v>4910</v>
      </c>
      <c r="J10" s="11">
        <v>750</v>
      </c>
      <c r="K10" s="11">
        <v>415</v>
      </c>
      <c r="L10" s="11">
        <v>100</v>
      </c>
      <c r="M10" s="11">
        <v>65</v>
      </c>
      <c r="N10" s="11">
        <v>1410</v>
      </c>
      <c r="O10" s="11">
        <v>10</v>
      </c>
      <c r="P10" s="11">
        <v>2445</v>
      </c>
      <c r="Q10" s="11">
        <v>45</v>
      </c>
      <c r="R10" s="11">
        <v>215</v>
      </c>
      <c r="S10" s="19">
        <v>420</v>
      </c>
    </row>
    <row r="11" spans="1:20" x14ac:dyDescent="0.35">
      <c r="C11" s="4" t="s">
        <v>57</v>
      </c>
      <c r="D11" s="4" t="s">
        <v>57</v>
      </c>
      <c r="F11" s="11">
        <f t="shared" si="0"/>
        <v>714140</v>
      </c>
      <c r="G11" s="35"/>
      <c r="H11" s="11">
        <v>598310</v>
      </c>
      <c r="I11" s="11">
        <v>64550</v>
      </c>
      <c r="J11" s="11">
        <v>10760</v>
      </c>
      <c r="K11" s="11">
        <v>3225</v>
      </c>
      <c r="L11" s="11">
        <v>1985</v>
      </c>
      <c r="M11" s="11">
        <v>815</v>
      </c>
      <c r="N11" s="11">
        <v>19105</v>
      </c>
      <c r="O11" s="11">
        <v>1225</v>
      </c>
      <c r="P11" s="11">
        <v>4790</v>
      </c>
      <c r="Q11" s="11">
        <v>1075</v>
      </c>
      <c r="R11" s="11">
        <v>3020</v>
      </c>
      <c r="S11" s="19">
        <v>5280</v>
      </c>
    </row>
    <row r="12" spans="1:20" x14ac:dyDescent="0.35">
      <c r="C12" s="4" t="s">
        <v>98</v>
      </c>
      <c r="F12" s="11">
        <f>SUM(F3:F11)</f>
        <v>1401005</v>
      </c>
      <c r="G12" s="35"/>
      <c r="H12" s="11">
        <f t="shared" ref="H12:S12" si="1">SUM(H3:H11)</f>
        <v>1039270</v>
      </c>
      <c r="I12" s="11">
        <f t="shared" si="1"/>
        <v>121945</v>
      </c>
      <c r="J12" s="11">
        <f t="shared" si="1"/>
        <v>22185</v>
      </c>
      <c r="K12" s="11">
        <f t="shared" si="1"/>
        <v>7435</v>
      </c>
      <c r="L12" s="11">
        <f t="shared" si="1"/>
        <v>3765</v>
      </c>
      <c r="M12" s="11">
        <f t="shared" si="1"/>
        <v>2145</v>
      </c>
      <c r="N12" s="11">
        <f t="shared" si="1"/>
        <v>137195</v>
      </c>
      <c r="O12" s="11">
        <f t="shared" si="1"/>
        <v>12190</v>
      </c>
      <c r="P12" s="11">
        <f t="shared" si="1"/>
        <v>28135</v>
      </c>
      <c r="Q12" s="11">
        <f t="shared" si="1"/>
        <v>4445</v>
      </c>
      <c r="R12" s="11">
        <f t="shared" si="1"/>
        <v>8335</v>
      </c>
      <c r="S12" s="11">
        <f t="shared" si="1"/>
        <v>13960</v>
      </c>
    </row>
    <row r="13" spans="1:20" s="28" customFormat="1" ht="15" thickBot="1" x14ac:dyDescent="0.4">
      <c r="B13" s="35" t="s">
        <v>101</v>
      </c>
      <c r="C13" s="49" t="s">
        <v>99</v>
      </c>
      <c r="D13" s="49"/>
      <c r="E13" s="167"/>
      <c r="F13" s="39">
        <f>SUM(F4:F11)</f>
        <v>1167860</v>
      </c>
      <c r="G13" s="57" t="s">
        <v>101</v>
      </c>
      <c r="H13" s="11">
        <f t="shared" ref="H13:S13" si="2">SUM(H4:H11)</f>
        <v>942630</v>
      </c>
      <c r="I13" s="11">
        <f t="shared" si="2"/>
        <v>104140</v>
      </c>
      <c r="J13" s="11">
        <f t="shared" si="2"/>
        <v>18365</v>
      </c>
      <c r="K13" s="11">
        <f t="shared" si="2"/>
        <v>6050</v>
      </c>
      <c r="L13" s="11">
        <f t="shared" si="2"/>
        <v>3250</v>
      </c>
      <c r="M13" s="11">
        <f t="shared" si="2"/>
        <v>1810</v>
      </c>
      <c r="N13" s="11">
        <f t="shared" si="2"/>
        <v>45995</v>
      </c>
      <c r="O13" s="11">
        <f t="shared" si="2"/>
        <v>2045</v>
      </c>
      <c r="P13" s="11">
        <f t="shared" si="2"/>
        <v>27025</v>
      </c>
      <c r="Q13" s="11">
        <f t="shared" si="2"/>
        <v>1430</v>
      </c>
      <c r="R13" s="11">
        <f t="shared" si="2"/>
        <v>4595</v>
      </c>
      <c r="S13" s="11">
        <f t="shared" si="2"/>
        <v>10525</v>
      </c>
      <c r="T13" s="180"/>
    </row>
    <row r="14" spans="1:20" s="145" customFormat="1" ht="15" thickBot="1" x14ac:dyDescent="0.4">
      <c r="B14" s="166"/>
      <c r="C14" s="175" t="s">
        <v>582</v>
      </c>
      <c r="D14" s="171" t="s">
        <v>583</v>
      </c>
      <c r="E14" s="172"/>
      <c r="F14" s="176"/>
      <c r="G14" s="177"/>
      <c r="H14" s="173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49"/>
      <c r="T14" s="181"/>
    </row>
    <row r="15" spans="1:20" x14ac:dyDescent="0.35">
      <c r="A15" s="32" t="s">
        <v>578</v>
      </c>
      <c r="C15" s="21"/>
      <c r="D15" s="168" t="s">
        <v>82</v>
      </c>
      <c r="E15" s="169" t="s">
        <v>118</v>
      </c>
      <c r="F15" s="170" t="s">
        <v>90</v>
      </c>
      <c r="G15" s="174" t="s">
        <v>117</v>
      </c>
    </row>
    <row r="16" spans="1:20" s="6" customFormat="1" ht="87" x14ac:dyDescent="0.35">
      <c r="A16" s="45"/>
      <c r="B16" s="54" t="s">
        <v>100</v>
      </c>
      <c r="C16" s="103" t="s">
        <v>519</v>
      </c>
      <c r="D16" s="10"/>
      <c r="E16" s="31"/>
      <c r="F16" s="10"/>
      <c r="G16" s="75"/>
      <c r="H16" s="10" t="s">
        <v>4</v>
      </c>
      <c r="I16" s="10" t="s">
        <v>513</v>
      </c>
      <c r="J16" s="10" t="s">
        <v>514</v>
      </c>
      <c r="K16" s="10" t="s">
        <v>515</v>
      </c>
      <c r="L16" s="10" t="s">
        <v>516</v>
      </c>
      <c r="M16" s="10" t="s">
        <v>517</v>
      </c>
      <c r="N16" s="10" t="s">
        <v>88</v>
      </c>
      <c r="O16" s="10" t="s">
        <v>89</v>
      </c>
      <c r="P16" s="10" t="s">
        <v>523</v>
      </c>
      <c r="Q16" s="10" t="s">
        <v>17</v>
      </c>
      <c r="R16" s="10" t="s">
        <v>87</v>
      </c>
      <c r="S16" s="22" t="s">
        <v>19</v>
      </c>
      <c r="T16" s="10" t="s">
        <v>585</v>
      </c>
    </row>
    <row r="17" spans="1:20" s="6" customFormat="1" x14ac:dyDescent="0.35">
      <c r="A17" s="45"/>
      <c r="B17" s="54" t="s">
        <v>520</v>
      </c>
      <c r="C17" s="104" t="s">
        <v>524</v>
      </c>
      <c r="E17" s="51"/>
      <c r="F17" s="12"/>
      <c r="G17" s="75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23"/>
      <c r="T17" s="10"/>
    </row>
    <row r="18" spans="1:20" x14ac:dyDescent="0.35">
      <c r="A18" s="69"/>
      <c r="B18" s="55" t="s">
        <v>101</v>
      </c>
      <c r="C18" s="16" t="s">
        <v>577</v>
      </c>
      <c r="D18" s="4" t="s">
        <v>439</v>
      </c>
      <c r="E18" s="36"/>
      <c r="F18" s="11">
        <f>SUM(H18:S18)</f>
        <v>1167860</v>
      </c>
      <c r="G18" s="73" t="s">
        <v>101</v>
      </c>
      <c r="H18" s="11">
        <f t="shared" ref="H18:S18" si="3">SUM(H$4:H$11)</f>
        <v>942630</v>
      </c>
      <c r="I18" s="11">
        <f t="shared" si="3"/>
        <v>104140</v>
      </c>
      <c r="J18" s="11">
        <f t="shared" si="3"/>
        <v>18365</v>
      </c>
      <c r="K18" s="11">
        <f t="shared" si="3"/>
        <v>6050</v>
      </c>
      <c r="L18" s="11">
        <f t="shared" si="3"/>
        <v>3250</v>
      </c>
      <c r="M18" s="11">
        <f t="shared" si="3"/>
        <v>1810</v>
      </c>
      <c r="N18" s="11">
        <f t="shared" si="3"/>
        <v>45995</v>
      </c>
      <c r="O18" s="11">
        <f t="shared" si="3"/>
        <v>2045</v>
      </c>
      <c r="P18" s="11">
        <f t="shared" si="3"/>
        <v>27025</v>
      </c>
      <c r="Q18" s="11">
        <f t="shared" si="3"/>
        <v>1430</v>
      </c>
      <c r="R18" s="11">
        <f t="shared" si="3"/>
        <v>4595</v>
      </c>
      <c r="S18" s="19">
        <f t="shared" si="3"/>
        <v>10525</v>
      </c>
    </row>
    <row r="19" spans="1:20" x14ac:dyDescent="0.35">
      <c r="A19" s="69"/>
      <c r="B19" s="55" t="s">
        <v>102</v>
      </c>
      <c r="C19" s="16" t="s">
        <v>480</v>
      </c>
      <c r="D19" s="4" t="s">
        <v>84</v>
      </c>
      <c r="E19" s="36"/>
      <c r="G19" s="73" t="s">
        <v>102</v>
      </c>
      <c r="H19" s="11">
        <v>1</v>
      </c>
      <c r="I19" s="11">
        <v>2</v>
      </c>
      <c r="J19" s="11">
        <v>3</v>
      </c>
      <c r="K19" s="11">
        <v>3</v>
      </c>
      <c r="L19" s="15">
        <v>5.5</v>
      </c>
      <c r="M19" s="11">
        <v>7</v>
      </c>
      <c r="Q19" s="11">
        <v>1</v>
      </c>
      <c r="R19" s="11">
        <v>1</v>
      </c>
      <c r="S19" s="19">
        <v>1</v>
      </c>
    </row>
    <row r="20" spans="1:20" x14ac:dyDescent="0.35">
      <c r="B20" s="35" t="s">
        <v>103</v>
      </c>
      <c r="C20" s="28" t="s">
        <v>525</v>
      </c>
      <c r="D20" s="4" t="s">
        <v>434</v>
      </c>
      <c r="E20" s="36"/>
      <c r="F20" s="25">
        <f>SUM(H20:S20)</f>
        <v>1021119.8138528138</v>
      </c>
      <c r="G20" s="35" t="s">
        <v>219</v>
      </c>
      <c r="H20" s="11">
        <f t="shared" ref="H20:M20" si="4">H18/H19</f>
        <v>942630</v>
      </c>
      <c r="I20" s="11">
        <f t="shared" si="4"/>
        <v>52070</v>
      </c>
      <c r="J20" s="11">
        <f t="shared" si="4"/>
        <v>6121.666666666667</v>
      </c>
      <c r="K20" s="11">
        <f t="shared" si="4"/>
        <v>2016.6666666666667</v>
      </c>
      <c r="L20" s="11">
        <f t="shared" si="4"/>
        <v>590.90909090909088</v>
      </c>
      <c r="M20" s="11">
        <f t="shared" si="4"/>
        <v>258.57142857142856</v>
      </c>
      <c r="N20" s="42">
        <f>520+312</f>
        <v>832</v>
      </c>
      <c r="O20" s="42">
        <v>50</v>
      </c>
      <c r="P20" s="42">
        <v>0</v>
      </c>
      <c r="Q20" s="11">
        <f>Q18/Q19</f>
        <v>1430</v>
      </c>
      <c r="R20" s="11">
        <f>R18/R19</f>
        <v>4595</v>
      </c>
      <c r="S20" s="11">
        <f>S18/S19</f>
        <v>10525</v>
      </c>
      <c r="T20" s="179">
        <v>100</v>
      </c>
    </row>
    <row r="21" spans="1:20" s="7" customFormat="1" x14ac:dyDescent="0.35">
      <c r="A21" s="30"/>
      <c r="B21" s="56" t="s">
        <v>93</v>
      </c>
      <c r="C21" s="7" t="s">
        <v>239</v>
      </c>
      <c r="D21" s="7" t="s">
        <v>84</v>
      </c>
      <c r="E21" s="36"/>
      <c r="F21" s="13"/>
      <c r="G21" s="56" t="s">
        <v>93</v>
      </c>
      <c r="H21" s="17">
        <v>0.65</v>
      </c>
      <c r="I21" s="17">
        <v>0.65</v>
      </c>
      <c r="J21" s="17">
        <v>0.65</v>
      </c>
      <c r="K21" s="17">
        <v>0.65</v>
      </c>
      <c r="L21" s="17">
        <v>0.65</v>
      </c>
      <c r="M21" s="17">
        <v>0.65</v>
      </c>
      <c r="N21" s="17">
        <v>0.65</v>
      </c>
      <c r="O21" s="17">
        <v>0.65</v>
      </c>
      <c r="P21" s="17">
        <v>0.65</v>
      </c>
      <c r="Q21" s="17">
        <v>0.65</v>
      </c>
      <c r="R21" s="17">
        <v>0.1</v>
      </c>
      <c r="S21" s="17">
        <v>0.1</v>
      </c>
      <c r="T21" s="179"/>
    </row>
    <row r="22" spans="1:20" x14ac:dyDescent="0.35">
      <c r="B22" s="35" t="s">
        <v>123</v>
      </c>
      <c r="C22" s="28" t="s">
        <v>240</v>
      </c>
      <c r="D22" s="4" t="s">
        <v>440</v>
      </c>
      <c r="E22" s="36"/>
      <c r="F22" s="25">
        <f>SUM(H22:S22)</f>
        <v>750793</v>
      </c>
      <c r="G22" s="35" t="s">
        <v>220</v>
      </c>
      <c r="H22" s="11">
        <f t="shared" ref="H22:S22" si="5">H18*H21</f>
        <v>612709.5</v>
      </c>
      <c r="I22" s="11">
        <f t="shared" si="5"/>
        <v>67691</v>
      </c>
      <c r="J22" s="11">
        <f t="shared" si="5"/>
        <v>11937.25</v>
      </c>
      <c r="K22" s="11">
        <f t="shared" si="5"/>
        <v>3932.5</v>
      </c>
      <c r="L22" s="11">
        <f t="shared" si="5"/>
        <v>2112.5</v>
      </c>
      <c r="M22" s="11">
        <f t="shared" si="5"/>
        <v>1176.5</v>
      </c>
      <c r="N22" s="11">
        <f t="shared" si="5"/>
        <v>29896.75</v>
      </c>
      <c r="O22" s="11">
        <f t="shared" si="5"/>
        <v>1329.25</v>
      </c>
      <c r="P22" s="11">
        <f t="shared" si="5"/>
        <v>17566.25</v>
      </c>
      <c r="Q22" s="11">
        <f t="shared" si="5"/>
        <v>929.5</v>
      </c>
      <c r="R22" s="11">
        <f t="shared" si="5"/>
        <v>459.5</v>
      </c>
      <c r="S22" s="11">
        <f t="shared" si="5"/>
        <v>1052.5</v>
      </c>
    </row>
    <row r="23" spans="1:20" x14ac:dyDescent="0.35">
      <c r="B23" s="35" t="s">
        <v>119</v>
      </c>
      <c r="C23" s="4" t="s">
        <v>241</v>
      </c>
      <c r="D23" s="4" t="s">
        <v>84</v>
      </c>
      <c r="E23" s="36"/>
      <c r="G23" s="35" t="s">
        <v>119</v>
      </c>
      <c r="H23" s="18">
        <v>4</v>
      </c>
      <c r="I23" s="18">
        <v>4</v>
      </c>
      <c r="J23" s="18">
        <v>4</v>
      </c>
      <c r="K23" s="18">
        <v>4</v>
      </c>
      <c r="L23" s="18">
        <v>4</v>
      </c>
      <c r="M23" s="18">
        <v>4</v>
      </c>
      <c r="N23" s="18">
        <v>4</v>
      </c>
      <c r="O23" s="18">
        <v>4</v>
      </c>
      <c r="P23" s="18">
        <v>4</v>
      </c>
      <c r="Q23" s="18">
        <v>4</v>
      </c>
      <c r="R23" s="18">
        <v>4</v>
      </c>
      <c r="S23" s="18">
        <v>4</v>
      </c>
    </row>
    <row r="24" spans="1:20" x14ac:dyDescent="0.35">
      <c r="B24" s="35" t="s">
        <v>124</v>
      </c>
      <c r="C24" s="28" t="s">
        <v>526</v>
      </c>
      <c r="D24" s="28" t="s">
        <v>96</v>
      </c>
      <c r="E24" s="178"/>
      <c r="F24" s="25">
        <f t="shared" ref="F24:F29" si="6">SUM(H24:S24)</f>
        <v>187698.25</v>
      </c>
      <c r="G24" s="35" t="s">
        <v>221</v>
      </c>
      <c r="H24" s="11">
        <f t="shared" ref="H24:S24" si="7">H22/H23</f>
        <v>153177.375</v>
      </c>
      <c r="I24" s="11">
        <f t="shared" si="7"/>
        <v>16922.75</v>
      </c>
      <c r="J24" s="11">
        <f t="shared" si="7"/>
        <v>2984.3125</v>
      </c>
      <c r="K24" s="11">
        <f t="shared" si="7"/>
        <v>983.125</v>
      </c>
      <c r="L24" s="11">
        <f t="shared" si="7"/>
        <v>528.125</v>
      </c>
      <c r="M24" s="11">
        <f t="shared" si="7"/>
        <v>294.125</v>
      </c>
      <c r="N24" s="11">
        <f t="shared" si="7"/>
        <v>7474.1875</v>
      </c>
      <c r="O24" s="11">
        <f t="shared" si="7"/>
        <v>332.3125</v>
      </c>
      <c r="P24" s="11">
        <f t="shared" si="7"/>
        <v>4391.5625</v>
      </c>
      <c r="Q24" s="11">
        <f t="shared" si="7"/>
        <v>232.375</v>
      </c>
      <c r="R24" s="11">
        <f t="shared" si="7"/>
        <v>114.875</v>
      </c>
      <c r="S24" s="11">
        <f t="shared" si="7"/>
        <v>263.125</v>
      </c>
      <c r="T24" s="179">
        <f>T20*F24/F20</f>
        <v>18.381608842922248</v>
      </c>
    </row>
    <row r="25" spans="1:20" x14ac:dyDescent="0.35">
      <c r="B25" s="35" t="s">
        <v>120</v>
      </c>
      <c r="C25" s="4" t="s">
        <v>571</v>
      </c>
      <c r="D25" s="4" t="s">
        <v>439</v>
      </c>
      <c r="E25" s="36"/>
      <c r="F25" s="11">
        <f t="shared" si="6"/>
        <v>417067</v>
      </c>
      <c r="G25" s="35" t="s">
        <v>222</v>
      </c>
      <c r="H25" s="11">
        <f t="shared" ref="H25:S25" si="8">H18-H22</f>
        <v>329920.5</v>
      </c>
      <c r="I25" s="11">
        <f t="shared" si="8"/>
        <v>36449</v>
      </c>
      <c r="J25" s="11">
        <f t="shared" si="8"/>
        <v>6427.75</v>
      </c>
      <c r="K25" s="11">
        <f t="shared" si="8"/>
        <v>2117.5</v>
      </c>
      <c r="L25" s="11">
        <f t="shared" si="8"/>
        <v>1137.5</v>
      </c>
      <c r="M25" s="11">
        <f t="shared" si="8"/>
        <v>633.5</v>
      </c>
      <c r="N25" s="11">
        <f t="shared" si="8"/>
        <v>16098.25</v>
      </c>
      <c r="O25" s="11">
        <f t="shared" si="8"/>
        <v>715.75</v>
      </c>
      <c r="P25" s="11">
        <f t="shared" si="8"/>
        <v>9458.75</v>
      </c>
      <c r="Q25" s="11">
        <f t="shared" si="8"/>
        <v>500.5</v>
      </c>
      <c r="R25" s="11">
        <f t="shared" si="8"/>
        <v>4135.5</v>
      </c>
      <c r="S25" s="11">
        <f t="shared" si="8"/>
        <v>9472.5</v>
      </c>
    </row>
    <row r="26" spans="1:20" x14ac:dyDescent="0.35">
      <c r="B26" s="35" t="s">
        <v>125</v>
      </c>
      <c r="C26" s="28" t="s">
        <v>435</v>
      </c>
      <c r="D26" s="28" t="s">
        <v>434</v>
      </c>
      <c r="E26" s="178"/>
      <c r="F26" s="25">
        <f t="shared" si="6"/>
        <v>365399.2348484848</v>
      </c>
      <c r="G26" s="35" t="s">
        <v>223</v>
      </c>
      <c r="H26" s="11">
        <f t="shared" ref="H26:S26" si="9">IF(H19&lt;&gt;0,H25/H19,0)</f>
        <v>329920.5</v>
      </c>
      <c r="I26" s="11">
        <f t="shared" si="9"/>
        <v>18224.5</v>
      </c>
      <c r="J26" s="11">
        <f t="shared" si="9"/>
        <v>2142.5833333333335</v>
      </c>
      <c r="K26" s="11">
        <f t="shared" si="9"/>
        <v>705.83333333333337</v>
      </c>
      <c r="L26" s="11">
        <f t="shared" si="9"/>
        <v>206.81818181818181</v>
      </c>
      <c r="M26" s="11">
        <f t="shared" si="9"/>
        <v>90.5</v>
      </c>
      <c r="N26" s="11">
        <f t="shared" si="9"/>
        <v>0</v>
      </c>
      <c r="O26" s="11">
        <f t="shared" si="9"/>
        <v>0</v>
      </c>
      <c r="P26" s="11">
        <f t="shared" si="9"/>
        <v>0</v>
      </c>
      <c r="Q26" s="11">
        <f t="shared" si="9"/>
        <v>500.5</v>
      </c>
      <c r="R26" s="11">
        <f t="shared" si="9"/>
        <v>4135.5</v>
      </c>
      <c r="S26" s="11">
        <f t="shared" si="9"/>
        <v>9472.5</v>
      </c>
    </row>
    <row r="27" spans="1:20" x14ac:dyDescent="0.35">
      <c r="B27" s="35" t="s">
        <v>121</v>
      </c>
      <c r="C27" s="4" t="s">
        <v>527</v>
      </c>
      <c r="D27" s="4" t="s">
        <v>434</v>
      </c>
      <c r="E27" s="36"/>
      <c r="F27" s="11">
        <f t="shared" si="6"/>
        <v>-655720.57900432916</v>
      </c>
      <c r="G27" s="35" t="s">
        <v>224</v>
      </c>
      <c r="H27" s="11">
        <f t="shared" ref="H27:S27" si="10">H26-H20</f>
        <v>-612709.5</v>
      </c>
      <c r="I27" s="11">
        <f t="shared" si="10"/>
        <v>-33845.5</v>
      </c>
      <c r="J27" s="11">
        <f t="shared" si="10"/>
        <v>-3979.0833333333335</v>
      </c>
      <c r="K27" s="11">
        <f t="shared" si="10"/>
        <v>-1310.8333333333335</v>
      </c>
      <c r="L27" s="11">
        <f t="shared" si="10"/>
        <v>-384.09090909090907</v>
      </c>
      <c r="M27" s="11">
        <f t="shared" si="10"/>
        <v>-168.07142857142856</v>
      </c>
      <c r="N27" s="11">
        <f t="shared" si="10"/>
        <v>-832</v>
      </c>
      <c r="O27" s="11">
        <f t="shared" si="10"/>
        <v>-50</v>
      </c>
      <c r="P27" s="11">
        <f t="shared" si="10"/>
        <v>0</v>
      </c>
      <c r="Q27" s="11">
        <f t="shared" si="10"/>
        <v>-929.5</v>
      </c>
      <c r="R27" s="11">
        <f t="shared" si="10"/>
        <v>-459.5</v>
      </c>
      <c r="S27" s="11">
        <f t="shared" si="10"/>
        <v>-1052.5</v>
      </c>
    </row>
    <row r="28" spans="1:20" x14ac:dyDescent="0.35">
      <c r="B28" s="35" t="s">
        <v>126</v>
      </c>
      <c r="C28" s="28" t="s">
        <v>436</v>
      </c>
      <c r="D28" s="28" t="s">
        <v>437</v>
      </c>
      <c r="E28" s="178"/>
      <c r="F28" s="25">
        <f t="shared" si="6"/>
        <v>553097.48484848486</v>
      </c>
      <c r="G28" s="35" t="s">
        <v>238</v>
      </c>
      <c r="H28" s="11">
        <f t="shared" ref="H28:S28" si="11">H24+H26</f>
        <v>483097.875</v>
      </c>
      <c r="I28" s="11">
        <f t="shared" si="11"/>
        <v>35147.25</v>
      </c>
      <c r="J28" s="11">
        <f t="shared" si="11"/>
        <v>5126.8958333333339</v>
      </c>
      <c r="K28" s="11">
        <f t="shared" si="11"/>
        <v>1688.9583333333335</v>
      </c>
      <c r="L28" s="11">
        <f t="shared" si="11"/>
        <v>734.94318181818176</v>
      </c>
      <c r="M28" s="11">
        <f t="shared" si="11"/>
        <v>384.625</v>
      </c>
      <c r="N28" s="11">
        <f t="shared" si="11"/>
        <v>7474.1875</v>
      </c>
      <c r="O28" s="11">
        <f t="shared" si="11"/>
        <v>332.3125</v>
      </c>
      <c r="P28" s="11">
        <f t="shared" si="11"/>
        <v>4391.5625</v>
      </c>
      <c r="Q28" s="11">
        <f t="shared" si="11"/>
        <v>732.875</v>
      </c>
      <c r="R28" s="11">
        <f t="shared" si="11"/>
        <v>4250.375</v>
      </c>
      <c r="S28" s="11">
        <f t="shared" si="11"/>
        <v>9735.625</v>
      </c>
      <c r="T28" s="179">
        <f>T20*F28/F20</f>
        <v>54.165777350023042</v>
      </c>
    </row>
    <row r="29" spans="1:20" x14ac:dyDescent="0.35">
      <c r="B29" s="35" t="s">
        <v>122</v>
      </c>
      <c r="C29" s="28" t="s">
        <v>553</v>
      </c>
      <c r="D29" s="4" t="s">
        <v>437</v>
      </c>
      <c r="E29" s="36"/>
      <c r="F29" s="25">
        <f t="shared" si="6"/>
        <v>-468022.32900432893</v>
      </c>
      <c r="G29" s="35" t="s">
        <v>226</v>
      </c>
      <c r="H29" s="11">
        <f t="shared" ref="H29:S29" si="12">H28-H20</f>
        <v>-459532.125</v>
      </c>
      <c r="I29" s="11">
        <f t="shared" si="12"/>
        <v>-16922.75</v>
      </c>
      <c r="J29" s="11">
        <f t="shared" si="12"/>
        <v>-994.77083333333303</v>
      </c>
      <c r="K29" s="11">
        <f t="shared" si="12"/>
        <v>-327.70833333333326</v>
      </c>
      <c r="L29" s="11">
        <f t="shared" si="12"/>
        <v>144.03409090909088</v>
      </c>
      <c r="M29" s="11">
        <f t="shared" si="12"/>
        <v>126.05357142857144</v>
      </c>
      <c r="N29" s="11">
        <f t="shared" si="12"/>
        <v>6642.1875</v>
      </c>
      <c r="O29" s="11">
        <f t="shared" si="12"/>
        <v>282.3125</v>
      </c>
      <c r="P29" s="11">
        <f t="shared" si="12"/>
        <v>4391.5625</v>
      </c>
      <c r="Q29" s="11">
        <f t="shared" si="12"/>
        <v>-697.125</v>
      </c>
      <c r="R29" s="11">
        <f t="shared" si="12"/>
        <v>-344.625</v>
      </c>
      <c r="S29" s="11">
        <f t="shared" si="12"/>
        <v>-789.375</v>
      </c>
    </row>
    <row r="30" spans="1:20" s="43" customFormat="1" ht="15" thickBot="1" x14ac:dyDescent="0.4">
      <c r="A30" s="70"/>
      <c r="B30" s="129" t="s">
        <v>127</v>
      </c>
      <c r="C30" s="126" t="s">
        <v>554</v>
      </c>
      <c r="D30" s="130" t="s">
        <v>85</v>
      </c>
      <c r="E30" s="131"/>
      <c r="F30" s="132">
        <f>F29/F20</f>
        <v>-0.45834222649976958</v>
      </c>
      <c r="G30" s="129" t="s">
        <v>227</v>
      </c>
      <c r="H30" s="44">
        <f t="shared" ref="H30:O30" si="13">H29/H20</f>
        <v>-0.48749999999999999</v>
      </c>
      <c r="I30" s="44">
        <f t="shared" si="13"/>
        <v>-0.32500000000000001</v>
      </c>
      <c r="J30" s="44">
        <f t="shared" si="13"/>
        <v>-0.16249999999999995</v>
      </c>
      <c r="K30" s="44">
        <f t="shared" si="13"/>
        <v>-0.16249999999999995</v>
      </c>
      <c r="L30" s="44">
        <f t="shared" si="13"/>
        <v>0.24374999999999997</v>
      </c>
      <c r="M30" s="44">
        <f t="shared" si="13"/>
        <v>0.4875000000000001</v>
      </c>
      <c r="N30" s="44">
        <f t="shared" si="13"/>
        <v>7.9833984375</v>
      </c>
      <c r="O30" s="44">
        <f t="shared" si="13"/>
        <v>5.6462500000000002</v>
      </c>
      <c r="P30" s="44" t="s">
        <v>83</v>
      </c>
      <c r="Q30" s="44">
        <f>Q29/Q20</f>
        <v>-0.48749999999999999</v>
      </c>
      <c r="R30" s="44">
        <f>R29/R20</f>
        <v>-7.4999999999999997E-2</v>
      </c>
      <c r="S30" s="44">
        <f>S29/S20</f>
        <v>-7.4999999999999997E-2</v>
      </c>
      <c r="T30" s="179"/>
    </row>
    <row r="31" spans="1:20" x14ac:dyDescent="0.35">
      <c r="B31" s="59" t="s">
        <v>128</v>
      </c>
      <c r="C31" s="21" t="s">
        <v>528</v>
      </c>
      <c r="D31" s="21" t="str">
        <f>D24</f>
        <v>Shuttle trips</v>
      </c>
      <c r="E31" s="128"/>
      <c r="F31" s="20">
        <f>F24</f>
        <v>187698.25</v>
      </c>
      <c r="G31" s="59" t="s">
        <v>124</v>
      </c>
      <c r="H31" s="11"/>
      <c r="S31" s="11"/>
    </row>
    <row r="32" spans="1:20" x14ac:dyDescent="0.35">
      <c r="A32" s="69"/>
      <c r="B32" s="55" t="s">
        <v>129</v>
      </c>
      <c r="C32" s="16" t="s">
        <v>555</v>
      </c>
      <c r="D32" s="4" t="s">
        <v>81</v>
      </c>
      <c r="E32" s="18">
        <v>6.98</v>
      </c>
      <c r="F32" s="11">
        <f>F31/E32</f>
        <v>26890.866762177648</v>
      </c>
      <c r="G32" s="73" t="s">
        <v>229</v>
      </c>
      <c r="H32" s="11"/>
    </row>
    <row r="33" spans="1:20" x14ac:dyDescent="0.35">
      <c r="A33" s="69"/>
      <c r="B33" s="55" t="s">
        <v>130</v>
      </c>
      <c r="C33" s="16" t="s">
        <v>166</v>
      </c>
      <c r="D33" s="4" t="s">
        <v>81</v>
      </c>
      <c r="E33" s="86">
        <f>'FHWA Vehicles Weekday'!I24</f>
        <v>8.4318272425249211E-2</v>
      </c>
      <c r="F33" s="11">
        <f>F32*E33</f>
        <v>2267.3914294043739</v>
      </c>
      <c r="G33" s="73" t="s">
        <v>230</v>
      </c>
      <c r="H33" s="11"/>
    </row>
    <row r="34" spans="1:20" x14ac:dyDescent="0.35">
      <c r="A34" s="69"/>
      <c r="B34" s="55" t="s">
        <v>131</v>
      </c>
      <c r="C34" s="16" t="s">
        <v>529</v>
      </c>
      <c r="D34" s="4" t="s">
        <v>81</v>
      </c>
      <c r="E34" s="86">
        <v>8.5000000000000006E-2</v>
      </c>
      <c r="F34" s="11">
        <f>F32*E34</f>
        <v>2285.7236747851002</v>
      </c>
      <c r="G34" s="73" t="s">
        <v>438</v>
      </c>
      <c r="H34" s="11"/>
    </row>
    <row r="35" spans="1:20" x14ac:dyDescent="0.35">
      <c r="A35" s="69"/>
      <c r="B35" s="55" t="s">
        <v>132</v>
      </c>
      <c r="C35" s="69" t="s">
        <v>110</v>
      </c>
      <c r="D35" s="4" t="s">
        <v>81</v>
      </c>
      <c r="E35" s="36"/>
      <c r="F35" s="25">
        <f>SUM(F32:F34)</f>
        <v>31443.981866367125</v>
      </c>
      <c r="G35" s="73" t="s">
        <v>231</v>
      </c>
      <c r="H35" s="35"/>
    </row>
    <row r="36" spans="1:20" s="37" customFormat="1" ht="15" thickBot="1" x14ac:dyDescent="0.4">
      <c r="A36" s="48"/>
      <c r="B36" s="139" t="s">
        <v>503</v>
      </c>
      <c r="C36" s="140" t="s">
        <v>556</v>
      </c>
      <c r="D36" s="117" t="s">
        <v>485</v>
      </c>
      <c r="E36" s="131"/>
      <c r="F36" s="141">
        <f>-F29/F35</f>
        <v>14.884321298535395</v>
      </c>
      <c r="G36" s="120" t="s">
        <v>504</v>
      </c>
      <c r="H36" s="57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1"/>
      <c r="T36" s="182"/>
    </row>
    <row r="37" spans="1:20" s="49" customFormat="1" x14ac:dyDescent="0.35">
      <c r="A37" s="48"/>
      <c r="B37" s="133" t="s">
        <v>521</v>
      </c>
      <c r="C37" s="134" t="s">
        <v>530</v>
      </c>
      <c r="D37" s="135"/>
      <c r="E37" s="136"/>
      <c r="F37" s="137"/>
      <c r="G37" s="138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50"/>
      <c r="T37" s="183"/>
    </row>
    <row r="38" spans="1:20" s="37" customFormat="1" x14ac:dyDescent="0.35">
      <c r="A38" s="48"/>
      <c r="B38" s="46" t="s">
        <v>185</v>
      </c>
      <c r="C38" s="4" t="s">
        <v>240</v>
      </c>
      <c r="D38" s="37" t="s">
        <v>440</v>
      </c>
      <c r="E38" s="38">
        <v>2</v>
      </c>
      <c r="F38" s="40">
        <f>F22*E38</f>
        <v>1501586</v>
      </c>
      <c r="G38" s="76" t="s">
        <v>236</v>
      </c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1"/>
      <c r="T38" s="182"/>
    </row>
    <row r="39" spans="1:20" s="37" customFormat="1" x14ac:dyDescent="0.35">
      <c r="A39" s="48"/>
      <c r="B39" s="46" t="s">
        <v>232</v>
      </c>
      <c r="C39" s="47" t="s">
        <v>525</v>
      </c>
      <c r="D39" s="37" t="s">
        <v>437</v>
      </c>
      <c r="E39" s="38">
        <v>2</v>
      </c>
      <c r="F39" s="40">
        <f>F20*E39</f>
        <v>2042239.6277056276</v>
      </c>
      <c r="G39" s="76" t="s">
        <v>237</v>
      </c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1"/>
      <c r="T39" s="182"/>
    </row>
    <row r="40" spans="1:20" s="37" customFormat="1" x14ac:dyDescent="0.35">
      <c r="A40" s="48"/>
      <c r="B40" s="46" t="s">
        <v>233</v>
      </c>
      <c r="C40" s="4" t="s">
        <v>436</v>
      </c>
      <c r="D40" s="37" t="s">
        <v>437</v>
      </c>
      <c r="E40" s="38">
        <v>2</v>
      </c>
      <c r="F40" s="40">
        <f>F28*E40</f>
        <v>1106194.9696969697</v>
      </c>
      <c r="G40" s="76" t="s">
        <v>245</v>
      </c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1"/>
      <c r="T40" s="182"/>
    </row>
    <row r="41" spans="1:20" s="37" customFormat="1" x14ac:dyDescent="0.35">
      <c r="A41" s="48"/>
      <c r="B41" s="46" t="s">
        <v>234</v>
      </c>
      <c r="C41" s="4" t="s">
        <v>553</v>
      </c>
      <c r="D41" s="4" t="s">
        <v>437</v>
      </c>
      <c r="E41" s="38"/>
      <c r="F41" s="40">
        <f>F40-F39</f>
        <v>-936044.65800865786</v>
      </c>
      <c r="G41" s="76" t="s">
        <v>246</v>
      </c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1"/>
      <c r="T41" s="182"/>
    </row>
    <row r="42" spans="1:20" s="37" customFormat="1" x14ac:dyDescent="0.35">
      <c r="A42" s="48"/>
      <c r="B42" s="46" t="s">
        <v>235</v>
      </c>
      <c r="C42" s="4" t="s">
        <v>554</v>
      </c>
      <c r="D42" s="37" t="s">
        <v>85</v>
      </c>
      <c r="E42" s="38"/>
      <c r="F42" s="107">
        <f>F41/F39</f>
        <v>-0.45834222649976958</v>
      </c>
      <c r="G42" s="76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1"/>
      <c r="T42" s="182"/>
    </row>
    <row r="43" spans="1:20" s="37" customFormat="1" x14ac:dyDescent="0.35">
      <c r="A43" s="48"/>
      <c r="B43" s="46" t="s">
        <v>254</v>
      </c>
      <c r="C43" s="47" t="s">
        <v>528</v>
      </c>
      <c r="D43" s="37" t="s">
        <v>96</v>
      </c>
      <c r="E43" s="38">
        <v>2</v>
      </c>
      <c r="F43" s="40">
        <f>F24*2</f>
        <v>375396.5</v>
      </c>
      <c r="G43" s="76" t="s">
        <v>247</v>
      </c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1"/>
      <c r="T43" s="182"/>
    </row>
    <row r="44" spans="1:20" s="37" customFormat="1" x14ac:dyDescent="0.35">
      <c r="A44" s="48"/>
      <c r="B44" s="46" t="s">
        <v>479</v>
      </c>
      <c r="C44" s="48" t="s">
        <v>531</v>
      </c>
      <c r="D44" s="37" t="s">
        <v>96</v>
      </c>
      <c r="E44" s="38">
        <v>2</v>
      </c>
      <c r="F44" s="39">
        <f>E32*E44</f>
        <v>13.96</v>
      </c>
      <c r="G44" s="76" t="s">
        <v>255</v>
      </c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1"/>
      <c r="T44" s="182"/>
    </row>
    <row r="45" spans="1:20" s="153" customFormat="1" x14ac:dyDescent="0.35">
      <c r="A45" s="150"/>
      <c r="B45" s="151"/>
      <c r="C45" s="152"/>
      <c r="E45" s="154"/>
      <c r="F45" s="155"/>
      <c r="G45" s="156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8"/>
      <c r="T45" s="187"/>
    </row>
    <row r="46" spans="1:20" s="6" customFormat="1" x14ac:dyDescent="0.35">
      <c r="A46" s="45"/>
      <c r="B46" s="54" t="s">
        <v>104</v>
      </c>
      <c r="C46" s="104" t="s">
        <v>448</v>
      </c>
      <c r="D46" s="5"/>
      <c r="E46" s="29"/>
      <c r="F46" s="10"/>
      <c r="G46" s="75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22"/>
      <c r="T46" s="10"/>
    </row>
    <row r="47" spans="1:20" x14ac:dyDescent="0.35">
      <c r="B47" s="35" t="s">
        <v>105</v>
      </c>
      <c r="C47" s="47" t="s">
        <v>552</v>
      </c>
      <c r="D47" s="4" t="s">
        <v>434</v>
      </c>
      <c r="F47" s="11">
        <f>F39</f>
        <v>2042239.6277056276</v>
      </c>
      <c r="G47" s="73" t="s">
        <v>232</v>
      </c>
    </row>
    <row r="48" spans="1:20" x14ac:dyDescent="0.35">
      <c r="B48" s="35" t="s">
        <v>249</v>
      </c>
      <c r="C48" s="4" t="s">
        <v>532</v>
      </c>
      <c r="D48" s="4" t="s">
        <v>439</v>
      </c>
      <c r="E48" s="61">
        <v>0.4</v>
      </c>
      <c r="F48" s="11">
        <f>F47*E48</f>
        <v>816895.85108225106</v>
      </c>
      <c r="G48" s="73" t="s">
        <v>251</v>
      </c>
    </row>
    <row r="49" spans="1:20" x14ac:dyDescent="0.35">
      <c r="B49" s="35" t="s">
        <v>250</v>
      </c>
      <c r="C49" s="4" t="s">
        <v>260</v>
      </c>
      <c r="D49" s="4" t="s">
        <v>440</v>
      </c>
      <c r="E49" s="61">
        <v>0.2</v>
      </c>
      <c r="F49" s="11">
        <f>F48*E49</f>
        <v>163379.17021645023</v>
      </c>
      <c r="G49" s="73" t="s">
        <v>252</v>
      </c>
    </row>
    <row r="50" spans="1:20" x14ac:dyDescent="0.35">
      <c r="B50" s="35" t="s">
        <v>133</v>
      </c>
      <c r="C50" s="4" t="s">
        <v>533</v>
      </c>
      <c r="D50" s="4" t="s">
        <v>96</v>
      </c>
      <c r="E50" s="62">
        <v>2</v>
      </c>
      <c r="F50" s="11">
        <f>F49/E50</f>
        <v>81689.585108225117</v>
      </c>
      <c r="G50" s="73" t="s">
        <v>253</v>
      </c>
    </row>
    <row r="51" spans="1:20" s="37" customFormat="1" x14ac:dyDescent="0.35">
      <c r="A51" s="49"/>
      <c r="B51" s="57" t="s">
        <v>134</v>
      </c>
      <c r="C51" s="16" t="s">
        <v>518</v>
      </c>
      <c r="D51" s="37" t="s">
        <v>96</v>
      </c>
      <c r="E51" s="38"/>
      <c r="F51" s="87">
        <f>F50/F35</f>
        <v>2.5979402181121762</v>
      </c>
      <c r="G51" s="76" t="s">
        <v>258</v>
      </c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1"/>
      <c r="T51" s="182"/>
    </row>
    <row r="52" spans="1:20" x14ac:dyDescent="0.35">
      <c r="B52" s="35" t="s">
        <v>169</v>
      </c>
      <c r="C52" s="4" t="s">
        <v>557</v>
      </c>
      <c r="D52" s="4" t="s">
        <v>96</v>
      </c>
      <c r="E52" s="4"/>
      <c r="F52" s="105">
        <f>F44+F51</f>
        <v>16.557940218112176</v>
      </c>
      <c r="G52" s="35" t="s">
        <v>270</v>
      </c>
      <c r="S52" s="11"/>
    </row>
    <row r="53" spans="1:20" x14ac:dyDescent="0.35">
      <c r="B53" s="35" t="s">
        <v>170</v>
      </c>
      <c r="C53" s="28" t="s">
        <v>534</v>
      </c>
      <c r="D53" s="4" t="s">
        <v>96</v>
      </c>
      <c r="E53" s="4">
        <v>5</v>
      </c>
      <c r="F53" s="106">
        <f>F52*E53</f>
        <v>82.789701090560882</v>
      </c>
      <c r="G53" s="35" t="s">
        <v>269</v>
      </c>
      <c r="S53" s="11"/>
    </row>
    <row r="54" spans="1:20" s="37" customFormat="1" x14ac:dyDescent="0.35">
      <c r="A54" s="49"/>
      <c r="B54" s="57" t="s">
        <v>265</v>
      </c>
      <c r="C54" s="37" t="s">
        <v>535</v>
      </c>
      <c r="D54" s="37" t="s">
        <v>96</v>
      </c>
      <c r="E54" s="38"/>
      <c r="F54" s="40">
        <f>F43+F50</f>
        <v>457086.08510822512</v>
      </c>
      <c r="G54" s="76" t="s">
        <v>482</v>
      </c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1"/>
      <c r="T54" s="182"/>
    </row>
    <row r="55" spans="1:20" s="37" customFormat="1" x14ac:dyDescent="0.35">
      <c r="A55" s="49"/>
      <c r="B55" s="57" t="s">
        <v>271</v>
      </c>
      <c r="C55" s="49" t="s">
        <v>572</v>
      </c>
      <c r="D55" s="37" t="s">
        <v>96</v>
      </c>
      <c r="E55" s="38">
        <v>5</v>
      </c>
      <c r="F55" s="39">
        <f>F54*E55</f>
        <v>2285430.4255411257</v>
      </c>
      <c r="G55" s="76" t="s">
        <v>272</v>
      </c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1"/>
      <c r="T55" s="182"/>
    </row>
    <row r="56" spans="1:20" s="37" customFormat="1" x14ac:dyDescent="0.35">
      <c r="A56" s="49"/>
      <c r="B56" s="57" t="s">
        <v>282</v>
      </c>
      <c r="C56" s="37" t="s">
        <v>536</v>
      </c>
      <c r="D56" s="37" t="s">
        <v>440</v>
      </c>
      <c r="E56" s="38"/>
      <c r="F56" s="40">
        <f>F38+F49</f>
        <v>1664965.1702164502</v>
      </c>
      <c r="G56" s="76" t="s">
        <v>284</v>
      </c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1"/>
      <c r="T56" s="182"/>
    </row>
    <row r="57" spans="1:20" s="37" customFormat="1" x14ac:dyDescent="0.35">
      <c r="A57" s="49"/>
      <c r="B57" s="57" t="s">
        <v>283</v>
      </c>
      <c r="C57" s="49" t="s">
        <v>573</v>
      </c>
      <c r="D57" s="37" t="s">
        <v>440</v>
      </c>
      <c r="E57" s="38">
        <v>5</v>
      </c>
      <c r="F57" s="39">
        <f>F56*E57</f>
        <v>8324825.8510822514</v>
      </c>
      <c r="G57" s="76" t="s">
        <v>285</v>
      </c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1"/>
      <c r="T57" s="182"/>
    </row>
    <row r="58" spans="1:20" s="159" customFormat="1" x14ac:dyDescent="0.35">
      <c r="A58" s="145"/>
      <c r="B58" s="146"/>
      <c r="E58" s="62"/>
      <c r="F58" s="147"/>
      <c r="G58" s="146"/>
      <c r="H58" s="146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4"/>
    </row>
    <row r="59" spans="1:20" x14ac:dyDescent="0.35">
      <c r="B59" s="35" t="s">
        <v>111</v>
      </c>
      <c r="C59" s="100" t="s">
        <v>108</v>
      </c>
      <c r="E59" s="36"/>
      <c r="G59" s="35"/>
      <c r="S59" s="11"/>
    </row>
    <row r="60" spans="1:20" x14ac:dyDescent="0.35">
      <c r="B60" s="35" t="s">
        <v>135</v>
      </c>
      <c r="C60" s="4" t="s">
        <v>537</v>
      </c>
      <c r="D60" s="4" t="s">
        <v>225</v>
      </c>
      <c r="E60" s="36"/>
      <c r="F60" s="11">
        <f>F39+F48</f>
        <v>2859135.4787878785</v>
      </c>
      <c r="G60" s="35" t="s">
        <v>256</v>
      </c>
      <c r="S60" s="11"/>
    </row>
    <row r="61" spans="1:20" x14ac:dyDescent="0.35">
      <c r="B61" s="35" t="s">
        <v>136</v>
      </c>
      <c r="C61" s="4" t="s">
        <v>257</v>
      </c>
      <c r="D61" s="4" t="s">
        <v>441</v>
      </c>
      <c r="E61" s="61">
        <v>0.93</v>
      </c>
      <c r="F61" s="11">
        <f>F60*E61</f>
        <v>2658995.9952727272</v>
      </c>
      <c r="G61" s="35" t="s">
        <v>261</v>
      </c>
      <c r="S61" s="11"/>
    </row>
    <row r="62" spans="1:20" x14ac:dyDescent="0.35">
      <c r="B62" s="35" t="s">
        <v>137</v>
      </c>
      <c r="C62" s="4" t="s">
        <v>239</v>
      </c>
      <c r="D62" s="4" t="s">
        <v>440</v>
      </c>
      <c r="E62" s="61">
        <v>0.2</v>
      </c>
      <c r="F62" s="11">
        <f>F61*E62</f>
        <v>531799.19905454549</v>
      </c>
      <c r="G62" s="35" t="s">
        <v>262</v>
      </c>
      <c r="S62" s="11"/>
    </row>
    <row r="63" spans="1:20" x14ac:dyDescent="0.35">
      <c r="B63" s="35" t="s">
        <v>138</v>
      </c>
      <c r="C63" s="4" t="s">
        <v>533</v>
      </c>
      <c r="D63" s="4" t="s">
        <v>96</v>
      </c>
      <c r="E63" s="62">
        <v>2</v>
      </c>
      <c r="F63" s="11">
        <f>F62/E63</f>
        <v>265899.59952727275</v>
      </c>
      <c r="G63" s="35" t="s">
        <v>263</v>
      </c>
      <c r="S63" s="11"/>
    </row>
    <row r="64" spans="1:20" x14ac:dyDescent="0.35">
      <c r="B64" s="35" t="s">
        <v>139</v>
      </c>
      <c r="C64" s="49" t="s">
        <v>259</v>
      </c>
      <c r="D64" s="37" t="s">
        <v>96</v>
      </c>
      <c r="E64" s="38"/>
      <c r="F64" s="110">
        <f>F63/F35</f>
        <v>8.456295409955132</v>
      </c>
      <c r="G64" s="35" t="s">
        <v>264</v>
      </c>
      <c r="S64" s="11"/>
    </row>
    <row r="65" spans="1:20" s="159" customFormat="1" x14ac:dyDescent="0.35">
      <c r="A65" s="145"/>
      <c r="B65" s="146"/>
      <c r="E65" s="62"/>
      <c r="F65" s="147"/>
      <c r="G65" s="146"/>
      <c r="H65" s="146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4"/>
    </row>
    <row r="66" spans="1:20" x14ac:dyDescent="0.35">
      <c r="B66" s="35" t="s">
        <v>113</v>
      </c>
      <c r="C66" s="100" t="s">
        <v>112</v>
      </c>
      <c r="E66" s="36"/>
      <c r="G66" s="35"/>
      <c r="S66" s="11"/>
    </row>
    <row r="67" spans="1:20" x14ac:dyDescent="0.35">
      <c r="B67" s="35" t="s">
        <v>140</v>
      </c>
      <c r="C67" s="4" t="s">
        <v>538</v>
      </c>
      <c r="D67" s="4" t="s">
        <v>225</v>
      </c>
      <c r="E67" s="36"/>
      <c r="F67" s="11">
        <f>F60</f>
        <v>2859135.4787878785</v>
      </c>
      <c r="G67" s="35" t="s">
        <v>135</v>
      </c>
      <c r="S67" s="11"/>
    </row>
    <row r="68" spans="1:20" x14ac:dyDescent="0.35">
      <c r="B68" s="35" t="s">
        <v>141</v>
      </c>
      <c r="C68" s="4" t="s">
        <v>109</v>
      </c>
      <c r="D68" s="4" t="s">
        <v>441</v>
      </c>
      <c r="E68" s="61">
        <v>0.73</v>
      </c>
      <c r="F68" s="11">
        <f>F67*E68</f>
        <v>2087168.8995151513</v>
      </c>
      <c r="G68" s="35" t="s">
        <v>275</v>
      </c>
      <c r="S68" s="11"/>
    </row>
    <row r="69" spans="1:20" x14ac:dyDescent="0.35">
      <c r="B69" s="35" t="s">
        <v>142</v>
      </c>
      <c r="C69" s="4" t="s">
        <v>239</v>
      </c>
      <c r="D69" s="4" t="s">
        <v>440</v>
      </c>
      <c r="E69" s="61">
        <v>0.2</v>
      </c>
      <c r="F69" s="11">
        <f>F68*E69</f>
        <v>417433.77990303026</v>
      </c>
      <c r="G69" s="35" t="s">
        <v>276</v>
      </c>
      <c r="S69" s="11"/>
    </row>
    <row r="70" spans="1:20" x14ac:dyDescent="0.35">
      <c r="B70" s="35" t="s">
        <v>143</v>
      </c>
      <c r="C70" s="4" t="s">
        <v>533</v>
      </c>
      <c r="D70" s="4" t="s">
        <v>96</v>
      </c>
      <c r="E70" s="62">
        <v>2</v>
      </c>
      <c r="F70" s="11">
        <f>F69/E70</f>
        <v>208716.88995151513</v>
      </c>
      <c r="G70" s="35" t="s">
        <v>277</v>
      </c>
      <c r="S70" s="11"/>
    </row>
    <row r="71" spans="1:20" x14ac:dyDescent="0.35">
      <c r="B71" s="35" t="s">
        <v>144</v>
      </c>
      <c r="C71" s="49" t="s">
        <v>279</v>
      </c>
      <c r="D71" s="37" t="s">
        <v>96</v>
      </c>
      <c r="E71" s="38"/>
      <c r="F71" s="110">
        <f>F70/F35</f>
        <v>6.6377372572766085</v>
      </c>
      <c r="G71" s="35" t="s">
        <v>278</v>
      </c>
      <c r="S71" s="11"/>
    </row>
    <row r="72" spans="1:20" s="159" customFormat="1" x14ac:dyDescent="0.35">
      <c r="A72" s="145"/>
      <c r="B72" s="146"/>
      <c r="E72" s="62"/>
      <c r="F72" s="147"/>
      <c r="G72" s="146"/>
      <c r="H72" s="146"/>
      <c r="I72" s="146"/>
      <c r="J72" s="146"/>
      <c r="K72" s="18"/>
      <c r="L72" s="18"/>
      <c r="M72" s="18"/>
      <c r="N72" s="18"/>
      <c r="O72" s="18"/>
      <c r="P72" s="18"/>
      <c r="Q72" s="18"/>
      <c r="R72" s="18"/>
      <c r="S72" s="18"/>
      <c r="T72" s="184"/>
    </row>
    <row r="73" spans="1:20" x14ac:dyDescent="0.35">
      <c r="B73" s="35" t="s">
        <v>115</v>
      </c>
      <c r="C73" s="100" t="s">
        <v>267</v>
      </c>
      <c r="E73" s="36"/>
      <c r="F73" s="25"/>
      <c r="G73" s="35"/>
      <c r="S73" s="11"/>
    </row>
    <row r="74" spans="1:20" s="37" customFormat="1" x14ac:dyDescent="0.35">
      <c r="A74" s="48"/>
      <c r="B74" s="35" t="s">
        <v>145</v>
      </c>
      <c r="C74" s="37" t="s">
        <v>539</v>
      </c>
      <c r="D74" s="37" t="s">
        <v>96</v>
      </c>
      <c r="E74" s="38"/>
      <c r="F74" s="40">
        <f>F55</f>
        <v>2285430.4255411257</v>
      </c>
      <c r="G74" s="76" t="s">
        <v>481</v>
      </c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1"/>
      <c r="T74" s="182"/>
    </row>
    <row r="75" spans="1:20" s="37" customFormat="1" x14ac:dyDescent="0.35">
      <c r="A75" s="48"/>
      <c r="B75" s="35" t="s">
        <v>146</v>
      </c>
      <c r="C75" s="4" t="s">
        <v>505</v>
      </c>
      <c r="D75" s="37" t="s">
        <v>96</v>
      </c>
      <c r="E75" s="38"/>
      <c r="F75" s="40">
        <f>F63</f>
        <v>265899.59952727275</v>
      </c>
      <c r="G75" s="76" t="s">
        <v>507</v>
      </c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1"/>
      <c r="T75" s="182"/>
    </row>
    <row r="76" spans="1:20" s="37" customFormat="1" x14ac:dyDescent="0.35">
      <c r="A76" s="48"/>
      <c r="B76" s="35" t="s">
        <v>153</v>
      </c>
      <c r="C76" s="4" t="s">
        <v>506</v>
      </c>
      <c r="D76" s="37" t="s">
        <v>96</v>
      </c>
      <c r="E76" s="38"/>
      <c r="F76" s="40">
        <f>F70</f>
        <v>208716.88995151513</v>
      </c>
      <c r="G76" s="76" t="s">
        <v>508</v>
      </c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1"/>
      <c r="T76" s="182"/>
    </row>
    <row r="77" spans="1:20" x14ac:dyDescent="0.35">
      <c r="B77" s="35" t="s">
        <v>155</v>
      </c>
      <c r="C77" s="47" t="s">
        <v>268</v>
      </c>
      <c r="D77" s="4" t="s">
        <v>96</v>
      </c>
      <c r="E77" s="36"/>
      <c r="F77" s="11">
        <f>SUM(F74:F76)</f>
        <v>2760046.9150199136</v>
      </c>
      <c r="G77" s="35" t="s">
        <v>281</v>
      </c>
      <c r="S77" s="11"/>
    </row>
    <row r="78" spans="1:20" x14ac:dyDescent="0.35">
      <c r="B78" s="4" t="s">
        <v>186</v>
      </c>
      <c r="C78" s="28" t="s">
        <v>97</v>
      </c>
      <c r="D78" s="4" t="s">
        <v>96</v>
      </c>
      <c r="E78" s="36">
        <v>52</v>
      </c>
      <c r="F78" s="25">
        <f>F77*E78</f>
        <v>143522439.58103549</v>
      </c>
      <c r="G78" s="35" t="s">
        <v>280</v>
      </c>
      <c r="S78" s="11"/>
    </row>
    <row r="79" spans="1:20" x14ac:dyDescent="0.35">
      <c r="B79" s="4" t="s">
        <v>187</v>
      </c>
      <c r="C79" s="4" t="s">
        <v>154</v>
      </c>
      <c r="D79" s="4" t="s">
        <v>96</v>
      </c>
      <c r="E79" s="36"/>
      <c r="F79" s="15">
        <f>F53+F64+F71</f>
        <v>97.883733757792626</v>
      </c>
      <c r="G79" s="35" t="s">
        <v>460</v>
      </c>
      <c r="S79" s="11"/>
    </row>
    <row r="80" spans="1:20" x14ac:dyDescent="0.35">
      <c r="B80" s="4" t="s">
        <v>458</v>
      </c>
      <c r="C80" s="28" t="s">
        <v>156</v>
      </c>
      <c r="D80" s="4" t="s">
        <v>96</v>
      </c>
      <c r="E80" s="36">
        <v>52</v>
      </c>
      <c r="F80" s="25">
        <f>F79*E80</f>
        <v>5089.9541554052166</v>
      </c>
      <c r="G80" s="35" t="s">
        <v>461</v>
      </c>
      <c r="S80" s="11"/>
    </row>
    <row r="81" spans="1:20" x14ac:dyDescent="0.35">
      <c r="B81" s="4" t="s">
        <v>459</v>
      </c>
      <c r="C81" s="4" t="s">
        <v>273</v>
      </c>
      <c r="D81" s="4" t="s">
        <v>440</v>
      </c>
      <c r="E81" s="36"/>
      <c r="F81" s="11">
        <f>F57+F62+F69</f>
        <v>9274058.8300398272</v>
      </c>
      <c r="G81" s="35" t="s">
        <v>462</v>
      </c>
      <c r="H81" s="11"/>
      <c r="S81" s="11"/>
    </row>
    <row r="82" spans="1:20" x14ac:dyDescent="0.35">
      <c r="B82" s="4" t="s">
        <v>266</v>
      </c>
      <c r="C82" s="28" t="s">
        <v>274</v>
      </c>
      <c r="D82" s="4" t="s">
        <v>440</v>
      </c>
      <c r="E82" s="36">
        <v>52</v>
      </c>
      <c r="F82" s="25">
        <f>F81*E82</f>
        <v>482251059.16207099</v>
      </c>
      <c r="G82" s="35" t="s">
        <v>463</v>
      </c>
      <c r="H82" s="11"/>
      <c r="S82" s="11"/>
    </row>
    <row r="83" spans="1:20" s="159" customFormat="1" x14ac:dyDescent="0.35">
      <c r="A83" s="145"/>
      <c r="B83" s="146"/>
      <c r="E83" s="62"/>
      <c r="F83" s="147"/>
      <c r="G83" s="146"/>
      <c r="H83" s="146"/>
      <c r="I83" s="146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4"/>
    </row>
    <row r="84" spans="1:20" s="6" customFormat="1" x14ac:dyDescent="0.35">
      <c r="A84" s="68" t="s">
        <v>579</v>
      </c>
      <c r="B84" s="53"/>
      <c r="C84" s="5"/>
      <c r="D84" s="64" t="s">
        <v>82</v>
      </c>
      <c r="E84" s="65" t="s">
        <v>118</v>
      </c>
      <c r="F84" s="66" t="s">
        <v>90</v>
      </c>
      <c r="G84" s="67" t="s">
        <v>117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</row>
    <row r="85" spans="1:20" s="6" customFormat="1" x14ac:dyDescent="0.35">
      <c r="A85" s="68"/>
      <c r="B85" s="53" t="s">
        <v>116</v>
      </c>
      <c r="C85" s="101" t="s">
        <v>449</v>
      </c>
      <c r="D85" s="64"/>
      <c r="E85" s="65"/>
      <c r="F85" s="66"/>
      <c r="G85" s="67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</row>
    <row r="86" spans="1:20" s="6" customFormat="1" x14ac:dyDescent="0.35">
      <c r="A86" s="68"/>
      <c r="B86" s="53" t="s">
        <v>147</v>
      </c>
      <c r="C86" s="4" t="s">
        <v>288</v>
      </c>
      <c r="D86" s="4" t="s">
        <v>92</v>
      </c>
      <c r="E86" s="89">
        <v>20.3</v>
      </c>
      <c r="F86" s="10"/>
      <c r="G86" s="53" t="s">
        <v>147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</row>
    <row r="87" spans="1:20" s="6" customFormat="1" x14ac:dyDescent="0.35">
      <c r="A87" s="68"/>
      <c r="B87" s="53" t="s">
        <v>148</v>
      </c>
      <c r="C87" s="4" t="s">
        <v>289</v>
      </c>
      <c r="D87" s="4" t="s">
        <v>85</v>
      </c>
      <c r="E87" s="61">
        <v>0.5</v>
      </c>
      <c r="F87" s="15">
        <f>E86*(1+E87)</f>
        <v>30.450000000000003</v>
      </c>
      <c r="G87" s="53" t="s">
        <v>467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</row>
    <row r="88" spans="1:20" s="6" customFormat="1" x14ac:dyDescent="0.35">
      <c r="A88" s="68"/>
      <c r="B88" s="53" t="s">
        <v>167</v>
      </c>
      <c r="C88" s="37" t="s">
        <v>442</v>
      </c>
      <c r="D88" s="4" t="s">
        <v>96</v>
      </c>
      <c r="E88" s="15">
        <f>F$52</f>
        <v>16.557940218112176</v>
      </c>
      <c r="F88" s="6">
        <f>F87*E88</f>
        <v>504.18927964151578</v>
      </c>
      <c r="G88" s="53" t="s">
        <v>468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</row>
    <row r="89" spans="1:20" x14ac:dyDescent="0.35">
      <c r="B89" s="35" t="s">
        <v>450</v>
      </c>
      <c r="C89" s="4" t="s">
        <v>558</v>
      </c>
      <c r="D89" s="4" t="s">
        <v>92</v>
      </c>
      <c r="E89" s="18">
        <v>50</v>
      </c>
      <c r="F89" s="4">
        <f>F88+E89</f>
        <v>554.18927964151578</v>
      </c>
      <c r="G89" s="35" t="s">
        <v>469</v>
      </c>
      <c r="S89" s="11"/>
    </row>
    <row r="90" spans="1:20" s="6" customFormat="1" x14ac:dyDescent="0.35">
      <c r="A90" s="68"/>
      <c r="B90" s="53" t="s">
        <v>451</v>
      </c>
      <c r="C90" s="4" t="s">
        <v>540</v>
      </c>
      <c r="D90" s="4" t="s">
        <v>92</v>
      </c>
      <c r="E90" s="17">
        <v>0.7</v>
      </c>
      <c r="F90" s="4">
        <f>F89/E90</f>
        <v>791.69897091645112</v>
      </c>
      <c r="G90" s="53" t="s">
        <v>470</v>
      </c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</row>
    <row r="91" spans="1:20" s="6" customFormat="1" x14ac:dyDescent="0.35">
      <c r="A91" s="68"/>
      <c r="B91" s="53" t="s">
        <v>452</v>
      </c>
      <c r="C91" s="72" t="s">
        <v>541</v>
      </c>
      <c r="D91" s="4" t="s">
        <v>92</v>
      </c>
      <c r="E91" s="18">
        <v>3</v>
      </c>
      <c r="F91" s="28">
        <f>F90/E91</f>
        <v>263.89965697215035</v>
      </c>
      <c r="G91" s="53" t="s">
        <v>471</v>
      </c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</row>
    <row r="92" spans="1:20" s="6" customFormat="1" x14ac:dyDescent="0.35">
      <c r="A92" s="68"/>
      <c r="B92" s="53" t="s">
        <v>171</v>
      </c>
      <c r="C92" s="111" t="s">
        <v>466</v>
      </c>
      <c r="D92" s="64"/>
      <c r="E92" s="65"/>
      <c r="F92" s="66"/>
      <c r="G92" s="67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</row>
    <row r="93" spans="1:20" x14ac:dyDescent="0.35">
      <c r="B93" s="35" t="s">
        <v>149</v>
      </c>
      <c r="C93" s="4" t="s">
        <v>97</v>
      </c>
      <c r="D93" s="4" t="s">
        <v>96</v>
      </c>
      <c r="F93" s="10">
        <f>F78</f>
        <v>143522439.58103549</v>
      </c>
      <c r="G93" s="35" t="s">
        <v>457</v>
      </c>
      <c r="S93" s="11"/>
    </row>
    <row r="94" spans="1:20" x14ac:dyDescent="0.35">
      <c r="B94" s="35" t="s">
        <v>150</v>
      </c>
      <c r="C94" s="28" t="s">
        <v>547</v>
      </c>
      <c r="D94" s="4" t="s">
        <v>92</v>
      </c>
      <c r="E94" s="15">
        <f>F87</f>
        <v>30.450000000000003</v>
      </c>
      <c r="F94" s="25">
        <f>F93*E94</f>
        <v>4370258285.2425308</v>
      </c>
      <c r="G94" s="35" t="s">
        <v>474</v>
      </c>
      <c r="S94" s="11"/>
    </row>
    <row r="95" spans="1:20" x14ac:dyDescent="0.35">
      <c r="B95" s="4" t="s">
        <v>151</v>
      </c>
      <c r="C95" s="4" t="s">
        <v>91</v>
      </c>
      <c r="D95" s="4" t="s">
        <v>81</v>
      </c>
      <c r="F95" s="11">
        <f>F35</f>
        <v>31443.981866367125</v>
      </c>
      <c r="G95" s="35" t="s">
        <v>472</v>
      </c>
      <c r="S95" s="11"/>
    </row>
    <row r="96" spans="1:20" x14ac:dyDescent="0.35">
      <c r="B96" s="4" t="s">
        <v>152</v>
      </c>
      <c r="C96" s="28" t="s">
        <v>168</v>
      </c>
      <c r="D96" s="4" t="s">
        <v>92</v>
      </c>
      <c r="E96" s="4"/>
      <c r="F96" s="25">
        <f>F94/F95</f>
        <v>138985.52364695939</v>
      </c>
      <c r="G96" s="35" t="s">
        <v>473</v>
      </c>
      <c r="S96" s="11"/>
    </row>
    <row r="97" spans="1:20" s="162" customFormat="1" x14ac:dyDescent="0.35">
      <c r="A97" s="160"/>
      <c r="B97" s="161"/>
      <c r="D97" s="159"/>
      <c r="E97" s="62"/>
      <c r="F97" s="147"/>
      <c r="G97" s="148"/>
      <c r="H97" s="148"/>
      <c r="I97" s="148"/>
      <c r="J97" s="142"/>
      <c r="K97" s="142"/>
      <c r="L97" s="142"/>
      <c r="M97" s="142"/>
      <c r="N97" s="142"/>
      <c r="O97" s="142"/>
      <c r="P97" s="142"/>
      <c r="Q97" s="142"/>
      <c r="R97" s="142"/>
      <c r="S97" s="163"/>
      <c r="T97" s="185"/>
    </row>
    <row r="98" spans="1:20" s="21" customFormat="1" x14ac:dyDescent="0.35">
      <c r="A98" s="34" t="s">
        <v>580</v>
      </c>
      <c r="D98" s="64" t="s">
        <v>82</v>
      </c>
      <c r="E98" s="65" t="s">
        <v>118</v>
      </c>
      <c r="F98" s="66" t="s">
        <v>90</v>
      </c>
      <c r="G98" s="67" t="s">
        <v>117</v>
      </c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4"/>
      <c r="T98" s="186"/>
    </row>
    <row r="99" spans="1:20" s="21" customFormat="1" x14ac:dyDescent="0.35">
      <c r="A99" s="52"/>
      <c r="B99" s="58" t="s">
        <v>172</v>
      </c>
      <c r="C99" s="102" t="s">
        <v>114</v>
      </c>
      <c r="E99" s="31"/>
      <c r="F99" s="20"/>
      <c r="G99" s="88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4"/>
      <c r="T99" s="186"/>
    </row>
    <row r="100" spans="1:20" s="21" customFormat="1" x14ac:dyDescent="0.35">
      <c r="A100" s="52"/>
      <c r="B100" s="58" t="s">
        <v>173</v>
      </c>
      <c r="C100" s="16" t="s">
        <v>110</v>
      </c>
      <c r="D100" s="21" t="s">
        <v>81</v>
      </c>
      <c r="E100" s="31"/>
      <c r="F100" s="20">
        <f>F35</f>
        <v>31443.981866367125</v>
      </c>
      <c r="G100" s="88" t="s">
        <v>453</v>
      </c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4"/>
      <c r="T100" s="186"/>
    </row>
    <row r="101" spans="1:20" s="8" customFormat="1" x14ac:dyDescent="0.35">
      <c r="A101" s="71"/>
      <c r="B101" s="60" t="s">
        <v>174</v>
      </c>
      <c r="C101" s="71" t="s">
        <v>286</v>
      </c>
      <c r="D101" s="8" t="s">
        <v>94</v>
      </c>
      <c r="E101" s="63">
        <v>80000</v>
      </c>
      <c r="F101" s="26">
        <f>F100*E101/1000000</f>
        <v>2515.51854930937</v>
      </c>
      <c r="G101" s="60" t="s">
        <v>287</v>
      </c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79"/>
    </row>
    <row r="102" spans="1:20" s="8" customFormat="1" x14ac:dyDescent="0.35">
      <c r="A102" s="71"/>
      <c r="B102" s="60" t="s">
        <v>175</v>
      </c>
      <c r="C102" s="8" t="s">
        <v>216</v>
      </c>
      <c r="D102" s="8" t="s">
        <v>215</v>
      </c>
      <c r="E102" s="18">
        <v>10</v>
      </c>
      <c r="G102" s="60" t="s">
        <v>167</v>
      </c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79"/>
    </row>
    <row r="103" spans="1:20" s="6" customFormat="1" x14ac:dyDescent="0.35">
      <c r="A103" s="68"/>
      <c r="B103" s="53" t="s">
        <v>176</v>
      </c>
      <c r="C103" s="111" t="s">
        <v>559</v>
      </c>
      <c r="D103" s="5"/>
      <c r="E103" s="29"/>
      <c r="F103" s="10"/>
      <c r="G103" s="53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</row>
    <row r="104" spans="1:20" s="6" customFormat="1" x14ac:dyDescent="0.35">
      <c r="A104" s="68"/>
      <c r="B104" s="53" t="s">
        <v>177</v>
      </c>
      <c r="C104" s="5" t="s">
        <v>542</v>
      </c>
      <c r="D104" s="5" t="s">
        <v>543</v>
      </c>
      <c r="E104" s="10">
        <f>E91</f>
        <v>3</v>
      </c>
      <c r="F104" s="6">
        <f>F100*E104</f>
        <v>94331.945599101367</v>
      </c>
      <c r="G104" s="53" t="s">
        <v>454</v>
      </c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</row>
    <row r="105" spans="1:20" x14ac:dyDescent="0.35">
      <c r="B105" s="35" t="s">
        <v>178</v>
      </c>
      <c r="C105" s="4" t="s">
        <v>545</v>
      </c>
      <c r="D105" s="4" t="s">
        <v>544</v>
      </c>
      <c r="E105" s="18">
        <v>48</v>
      </c>
      <c r="F105" s="11">
        <f>F104/E105</f>
        <v>1965.2488666479451</v>
      </c>
      <c r="G105" s="35" t="s">
        <v>464</v>
      </c>
      <c r="S105" s="11"/>
    </row>
    <row r="106" spans="1:20" x14ac:dyDescent="0.35">
      <c r="B106" s="35" t="s">
        <v>179</v>
      </c>
      <c r="C106" s="28" t="s">
        <v>484</v>
      </c>
      <c r="D106" s="4" t="s">
        <v>94</v>
      </c>
      <c r="E106" s="63">
        <v>7000</v>
      </c>
      <c r="F106" s="26">
        <f>F105*E106/1000000</f>
        <v>13.756742066535617</v>
      </c>
      <c r="G106" s="35" t="s">
        <v>465</v>
      </c>
      <c r="S106" s="11"/>
    </row>
    <row r="107" spans="1:20" x14ac:dyDescent="0.35">
      <c r="B107" s="35" t="s">
        <v>180</v>
      </c>
      <c r="C107" s="4" t="s">
        <v>546</v>
      </c>
      <c r="D107" s="4" t="s">
        <v>485</v>
      </c>
      <c r="E107" s="18">
        <v>5</v>
      </c>
      <c r="F107" s="26"/>
      <c r="G107" s="35" t="s">
        <v>180</v>
      </c>
      <c r="S107" s="11"/>
    </row>
    <row r="108" spans="1:20" x14ac:dyDescent="0.35">
      <c r="B108" s="35" t="s">
        <v>290</v>
      </c>
      <c r="C108" s="28" t="s">
        <v>574</v>
      </c>
      <c r="D108" s="4" t="s">
        <v>94</v>
      </c>
      <c r="E108" s="63">
        <v>11</v>
      </c>
      <c r="F108" s="26">
        <f>E107*E108</f>
        <v>55</v>
      </c>
      <c r="G108" s="35" t="s">
        <v>486</v>
      </c>
      <c r="S108" s="11"/>
    </row>
    <row r="109" spans="1:20" x14ac:dyDescent="0.35">
      <c r="B109" s="35" t="s">
        <v>488</v>
      </c>
      <c r="C109" s="4" t="s">
        <v>502</v>
      </c>
      <c r="D109" s="4" t="s">
        <v>92</v>
      </c>
      <c r="E109" s="14"/>
      <c r="F109" s="11">
        <f>F35*F89</f>
        <v>17425917.659582883</v>
      </c>
      <c r="G109" s="35" t="s">
        <v>487</v>
      </c>
      <c r="S109" s="11"/>
    </row>
    <row r="110" spans="1:20" x14ac:dyDescent="0.35">
      <c r="B110" s="35" t="s">
        <v>489</v>
      </c>
      <c r="C110" s="83" t="s">
        <v>570</v>
      </c>
      <c r="D110" s="4" t="s">
        <v>95</v>
      </c>
      <c r="E110" s="90">
        <v>0.35399999999999998</v>
      </c>
      <c r="F110" s="11">
        <f>F109*E110</f>
        <v>6168774.8514923407</v>
      </c>
      <c r="G110" s="35" t="s">
        <v>497</v>
      </c>
      <c r="S110" s="11"/>
    </row>
    <row r="111" spans="1:20" x14ac:dyDescent="0.35">
      <c r="B111" s="35" t="s">
        <v>491</v>
      </c>
      <c r="C111" s="4" t="s">
        <v>501</v>
      </c>
      <c r="D111" s="4" t="s">
        <v>95</v>
      </c>
      <c r="E111" s="109">
        <v>0.5</v>
      </c>
      <c r="F111" s="11">
        <f>F110*E111</f>
        <v>3084387.4257461703</v>
      </c>
      <c r="G111" s="35" t="s">
        <v>496</v>
      </c>
      <c r="S111" s="11"/>
    </row>
    <row r="112" spans="1:20" x14ac:dyDescent="0.35">
      <c r="B112" s="35" t="s">
        <v>492</v>
      </c>
      <c r="C112" s="28" t="s">
        <v>490</v>
      </c>
      <c r="D112" s="4" t="s">
        <v>94</v>
      </c>
      <c r="E112" s="63">
        <v>100</v>
      </c>
      <c r="F112" s="26">
        <f>F111*E112/1000000</f>
        <v>308.43874257461704</v>
      </c>
      <c r="G112" s="35" t="s">
        <v>498</v>
      </c>
      <c r="S112" s="11"/>
    </row>
    <row r="113" spans="1:20" x14ac:dyDescent="0.35">
      <c r="B113" s="35" t="s">
        <v>493</v>
      </c>
      <c r="C113" s="28" t="s">
        <v>499</v>
      </c>
      <c r="D113" s="4" t="s">
        <v>94</v>
      </c>
      <c r="E113" s="14"/>
      <c r="F113" s="26">
        <f>F106+F108+F112</f>
        <v>377.19548464115269</v>
      </c>
      <c r="G113" s="35" t="s">
        <v>500</v>
      </c>
      <c r="S113" s="11"/>
    </row>
    <row r="114" spans="1:20" s="21" customFormat="1" x14ac:dyDescent="0.35">
      <c r="A114" s="72"/>
      <c r="B114" s="59" t="s">
        <v>494</v>
      </c>
      <c r="C114" s="21" t="s">
        <v>218</v>
      </c>
      <c r="D114" s="4" t="s">
        <v>455</v>
      </c>
      <c r="E114" s="63">
        <v>0</v>
      </c>
      <c r="F114" s="26">
        <f>E114</f>
        <v>0</v>
      </c>
      <c r="G114" s="73" t="s">
        <v>180</v>
      </c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4"/>
      <c r="T114" s="186"/>
    </row>
    <row r="115" spans="1:20" s="21" customFormat="1" ht="15" thickBot="1" x14ac:dyDescent="0.4">
      <c r="A115" s="72"/>
      <c r="B115" s="59" t="s">
        <v>495</v>
      </c>
      <c r="C115" s="117" t="s">
        <v>562</v>
      </c>
      <c r="D115" s="117" t="s">
        <v>94</v>
      </c>
      <c r="E115" s="143"/>
      <c r="F115" s="124">
        <f>F101+F113</f>
        <v>2892.7140339505227</v>
      </c>
      <c r="G115" s="115" t="s">
        <v>563</v>
      </c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4"/>
      <c r="T115" s="186"/>
    </row>
    <row r="116" spans="1:20" s="21" customFormat="1" x14ac:dyDescent="0.35">
      <c r="A116" s="72"/>
      <c r="B116" s="59" t="s">
        <v>560</v>
      </c>
      <c r="C116" s="21" t="s">
        <v>217</v>
      </c>
      <c r="D116" s="21" t="s">
        <v>456</v>
      </c>
      <c r="E116" s="142">
        <v>10</v>
      </c>
      <c r="G116" s="88" t="s">
        <v>561</v>
      </c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4"/>
      <c r="T116" s="186"/>
    </row>
    <row r="117" spans="1:20" s="162" customFormat="1" x14ac:dyDescent="0.35">
      <c r="A117" s="160"/>
      <c r="B117" s="161"/>
      <c r="D117" s="159"/>
      <c r="E117" s="62"/>
      <c r="F117" s="147"/>
      <c r="G117" s="148"/>
      <c r="H117" s="148"/>
      <c r="I117" s="148"/>
      <c r="J117" s="142"/>
      <c r="K117" s="142"/>
      <c r="L117" s="142"/>
      <c r="M117" s="142"/>
      <c r="N117" s="142"/>
      <c r="O117" s="142"/>
      <c r="P117" s="142"/>
      <c r="Q117" s="142"/>
      <c r="R117" s="142"/>
      <c r="S117" s="163"/>
      <c r="T117" s="185"/>
    </row>
    <row r="118" spans="1:20" x14ac:dyDescent="0.35">
      <c r="A118" s="28" t="s">
        <v>581</v>
      </c>
      <c r="C118" s="27"/>
      <c r="D118" s="64" t="s">
        <v>82</v>
      </c>
      <c r="E118" s="65" t="s">
        <v>118</v>
      </c>
      <c r="F118" s="66" t="s">
        <v>90</v>
      </c>
      <c r="G118" s="67" t="s">
        <v>117</v>
      </c>
      <c r="S118" s="11"/>
    </row>
    <row r="119" spans="1:20" x14ac:dyDescent="0.35">
      <c r="B119" s="35" t="s">
        <v>188</v>
      </c>
      <c r="C119" s="99" t="s">
        <v>181</v>
      </c>
      <c r="D119" s="64"/>
      <c r="E119" s="65"/>
      <c r="F119" s="66"/>
      <c r="G119" s="67"/>
      <c r="S119" s="11"/>
    </row>
    <row r="120" spans="1:20" x14ac:dyDescent="0.35">
      <c r="B120" s="35" t="s">
        <v>189</v>
      </c>
      <c r="C120" s="83" t="s">
        <v>443</v>
      </c>
      <c r="D120" s="4" t="s">
        <v>92</v>
      </c>
      <c r="E120" s="15">
        <f>F87</f>
        <v>30.450000000000003</v>
      </c>
      <c r="F120" s="11">
        <f>F94</f>
        <v>4370258285.2425308</v>
      </c>
      <c r="G120" s="73" t="s">
        <v>424</v>
      </c>
      <c r="S120" s="11"/>
    </row>
    <row r="121" spans="1:20" x14ac:dyDescent="0.35">
      <c r="B121" s="35" t="s">
        <v>190</v>
      </c>
      <c r="C121" s="83" t="s">
        <v>548</v>
      </c>
      <c r="D121" s="4" t="s">
        <v>95</v>
      </c>
      <c r="E121" s="108">
        <f>E110</f>
        <v>0.35399999999999998</v>
      </c>
      <c r="F121" s="11">
        <f>F120*E121</f>
        <v>1547071432.9758558</v>
      </c>
      <c r="G121" s="73" t="s">
        <v>575</v>
      </c>
      <c r="S121" s="11"/>
    </row>
    <row r="122" spans="1:20" ht="15" thickBot="1" x14ac:dyDescent="0.4">
      <c r="B122" s="35" t="s">
        <v>191</v>
      </c>
      <c r="C122" s="126" t="s">
        <v>419</v>
      </c>
      <c r="D122" s="117" t="s">
        <v>94</v>
      </c>
      <c r="E122" s="127">
        <v>0.14080000000000001</v>
      </c>
      <c r="F122" s="124">
        <f>F121*E122/1000000</f>
        <v>217.82765776300053</v>
      </c>
      <c r="G122" s="120" t="s">
        <v>576</v>
      </c>
      <c r="S122" s="11"/>
    </row>
    <row r="123" spans="1:20" x14ac:dyDescent="0.35">
      <c r="B123" s="35" t="s">
        <v>192</v>
      </c>
      <c r="C123" s="125" t="s">
        <v>444</v>
      </c>
      <c r="D123" s="21"/>
      <c r="E123" s="114"/>
      <c r="F123" s="20"/>
      <c r="G123" s="88"/>
      <c r="S123" s="11"/>
    </row>
    <row r="124" spans="1:20" x14ac:dyDescent="0.35">
      <c r="B124" s="35" t="s">
        <v>193</v>
      </c>
      <c r="C124" s="4" t="s">
        <v>214</v>
      </c>
      <c r="D124" s="4" t="s">
        <v>86</v>
      </c>
      <c r="E124" s="61">
        <v>0.05</v>
      </c>
      <c r="F124" s="14">
        <f>-PMT(E124/12,E102*12,E101)*12</f>
        <v>10182.289462951223</v>
      </c>
      <c r="G124" s="35" t="s">
        <v>417</v>
      </c>
      <c r="S124" s="11"/>
    </row>
    <row r="125" spans="1:20" x14ac:dyDescent="0.35">
      <c r="B125" s="35" t="s">
        <v>194</v>
      </c>
      <c r="C125" s="4" t="s">
        <v>183</v>
      </c>
      <c r="D125" s="4" t="s">
        <v>86</v>
      </c>
      <c r="F125" s="14">
        <v>1202</v>
      </c>
      <c r="G125" s="35" t="s">
        <v>421</v>
      </c>
      <c r="S125" s="11"/>
    </row>
    <row r="126" spans="1:20" x14ac:dyDescent="0.35">
      <c r="B126" s="35" t="s">
        <v>195</v>
      </c>
      <c r="C126" s="4" t="s">
        <v>420</v>
      </c>
      <c r="D126" s="4" t="s">
        <v>86</v>
      </c>
      <c r="F126" s="14">
        <v>851</v>
      </c>
      <c r="G126" s="35" t="s">
        <v>422</v>
      </c>
      <c r="S126" s="11"/>
    </row>
    <row r="127" spans="1:20" x14ac:dyDescent="0.35">
      <c r="B127" s="35" t="s">
        <v>196</v>
      </c>
      <c r="C127" s="4" t="s">
        <v>184</v>
      </c>
      <c r="D127" s="4" t="s">
        <v>86</v>
      </c>
      <c r="E127" s="91">
        <v>0.06</v>
      </c>
      <c r="F127" s="8">
        <f>F96*E127</f>
        <v>8339.1314188175638</v>
      </c>
      <c r="G127" s="35" t="s">
        <v>423</v>
      </c>
      <c r="S127" s="11"/>
    </row>
    <row r="128" spans="1:20" ht="15" thickBot="1" x14ac:dyDescent="0.4">
      <c r="B128" s="35" t="s">
        <v>197</v>
      </c>
      <c r="C128" s="122" t="s">
        <v>182</v>
      </c>
      <c r="D128" s="117" t="s">
        <v>86</v>
      </c>
      <c r="E128" s="123"/>
      <c r="F128" s="124">
        <f>SUM(F124:F127)</f>
        <v>20574.420881768787</v>
      </c>
      <c r="G128" s="120" t="s">
        <v>425</v>
      </c>
      <c r="S128" s="11"/>
    </row>
    <row r="129" spans="1:19" x14ac:dyDescent="0.35">
      <c r="B129" s="35" t="s">
        <v>198</v>
      </c>
      <c r="C129" s="144" t="s">
        <v>110</v>
      </c>
      <c r="D129" s="21" t="s">
        <v>81</v>
      </c>
      <c r="E129" s="114"/>
      <c r="F129" s="20">
        <f>F35</f>
        <v>31443.981866367125</v>
      </c>
      <c r="G129" s="88" t="s">
        <v>426</v>
      </c>
      <c r="S129" s="11"/>
    </row>
    <row r="130" spans="1:19" ht="15" thickBot="1" x14ac:dyDescent="0.4">
      <c r="B130" s="35" t="s">
        <v>199</v>
      </c>
      <c r="C130" s="122" t="s">
        <v>569</v>
      </c>
      <c r="D130" s="117" t="s">
        <v>94</v>
      </c>
      <c r="E130" s="123"/>
      <c r="F130" s="124">
        <f>F128*F129/1000000</f>
        <v>646.94171711734282</v>
      </c>
      <c r="G130" s="120" t="s">
        <v>427</v>
      </c>
      <c r="S130" s="11"/>
    </row>
    <row r="131" spans="1:19" x14ac:dyDescent="0.35">
      <c r="B131" s="35" t="s">
        <v>200</v>
      </c>
      <c r="C131" s="125" t="s">
        <v>445</v>
      </c>
      <c r="D131" s="21"/>
      <c r="E131" s="114"/>
      <c r="F131" s="112"/>
      <c r="G131" s="88"/>
      <c r="S131" s="11"/>
    </row>
    <row r="132" spans="1:19" x14ac:dyDescent="0.35">
      <c r="B132" s="35" t="s">
        <v>201</v>
      </c>
      <c r="C132" s="4" t="s">
        <v>214</v>
      </c>
      <c r="D132" s="4" t="s">
        <v>94</v>
      </c>
      <c r="E132" s="61">
        <v>0.05</v>
      </c>
      <c r="F132" s="14">
        <f>-PMT(E132/12,E116*12,F113)*12</f>
        <v>48.008920109179854</v>
      </c>
      <c r="G132" s="35" t="s">
        <v>418</v>
      </c>
      <c r="S132" s="11"/>
    </row>
    <row r="133" spans="1:19" x14ac:dyDescent="0.35">
      <c r="B133" s="35" t="s">
        <v>202</v>
      </c>
      <c r="C133" s="4" t="s">
        <v>446</v>
      </c>
      <c r="D133" s="4" t="s">
        <v>94</v>
      </c>
      <c r="E133" s="96">
        <v>400</v>
      </c>
      <c r="F133" s="14">
        <f>F105*E133/1000000</f>
        <v>0.78609954665917803</v>
      </c>
      <c r="G133" s="73" t="s">
        <v>428</v>
      </c>
      <c r="S133" s="11"/>
    </row>
    <row r="134" spans="1:19" ht="15" thickBot="1" x14ac:dyDescent="0.4">
      <c r="B134" s="35" t="s">
        <v>203</v>
      </c>
      <c r="C134" s="122" t="s">
        <v>447</v>
      </c>
      <c r="D134" s="117" t="s">
        <v>94</v>
      </c>
      <c r="E134" s="123"/>
      <c r="F134" s="124">
        <f>SUM(F132:F133)</f>
        <v>48.795019655839035</v>
      </c>
      <c r="G134" s="120" t="s">
        <v>483</v>
      </c>
      <c r="S134" s="11"/>
    </row>
    <row r="135" spans="1:19" x14ac:dyDescent="0.35">
      <c r="B135" s="35" t="s">
        <v>205</v>
      </c>
      <c r="C135" s="125" t="s">
        <v>204</v>
      </c>
      <c r="D135" s="21"/>
      <c r="E135" s="114"/>
      <c r="F135" s="20"/>
      <c r="G135" s="88"/>
      <c r="S135" s="11"/>
    </row>
    <row r="136" spans="1:19" x14ac:dyDescent="0.35">
      <c r="B136" s="35" t="s">
        <v>206</v>
      </c>
      <c r="C136" s="83" t="s">
        <v>567</v>
      </c>
      <c r="D136" s="4" t="s">
        <v>94</v>
      </c>
      <c r="F136" s="14">
        <f>F122+F130+F134</f>
        <v>913.56439453618236</v>
      </c>
      <c r="G136" s="73" t="s">
        <v>291</v>
      </c>
      <c r="S136" s="11"/>
    </row>
    <row r="137" spans="1:19" x14ac:dyDescent="0.35">
      <c r="B137" s="35" t="s">
        <v>207</v>
      </c>
      <c r="C137" s="83" t="s">
        <v>568</v>
      </c>
      <c r="D137" s="4" t="s">
        <v>94</v>
      </c>
      <c r="E137" s="61">
        <v>0.03</v>
      </c>
      <c r="F137" s="14">
        <f>F136*E137</f>
        <v>27.406931836085469</v>
      </c>
      <c r="G137" s="4" t="s">
        <v>411</v>
      </c>
      <c r="S137" s="11"/>
    </row>
    <row r="138" spans="1:19" x14ac:dyDescent="0.35">
      <c r="B138" s="35" t="s">
        <v>208</v>
      </c>
      <c r="C138" s="83" t="s">
        <v>550</v>
      </c>
      <c r="D138" s="4" t="s">
        <v>94</v>
      </c>
      <c r="F138" s="14">
        <f>SUM(F136:F137)</f>
        <v>940.97132637226787</v>
      </c>
      <c r="G138" s="95" t="s">
        <v>410</v>
      </c>
      <c r="S138" s="11"/>
    </row>
    <row r="139" spans="1:19" x14ac:dyDescent="0.35">
      <c r="B139" s="35" t="s">
        <v>209</v>
      </c>
      <c r="C139" s="83" t="s">
        <v>408</v>
      </c>
      <c r="D139" s="4" t="s">
        <v>94</v>
      </c>
      <c r="E139" s="61">
        <v>0.15</v>
      </c>
      <c r="F139" s="14">
        <f>F138/(1-E139)-F138</f>
        <v>166.05376347745914</v>
      </c>
      <c r="G139" s="73" t="s">
        <v>549</v>
      </c>
      <c r="S139" s="11"/>
    </row>
    <row r="140" spans="1:19" ht="15" thickBot="1" x14ac:dyDescent="0.4">
      <c r="B140" s="115" t="s">
        <v>409</v>
      </c>
      <c r="C140" s="122" t="s">
        <v>564</v>
      </c>
      <c r="D140" s="117" t="s">
        <v>94</v>
      </c>
      <c r="E140" s="123"/>
      <c r="F140" s="124">
        <f>F138+F139</f>
        <v>1107.025089849727</v>
      </c>
      <c r="G140" s="120" t="s">
        <v>551</v>
      </c>
      <c r="S140" s="11"/>
    </row>
    <row r="141" spans="1:19" x14ac:dyDescent="0.35">
      <c r="B141" s="59" t="s">
        <v>210</v>
      </c>
      <c r="C141" s="121" t="s">
        <v>213</v>
      </c>
      <c r="D141" s="21"/>
      <c r="E141" s="114"/>
      <c r="F141" s="20"/>
      <c r="G141" s="88"/>
      <c r="S141" s="11"/>
    </row>
    <row r="142" spans="1:19" x14ac:dyDescent="0.35">
      <c r="A142" s="48"/>
      <c r="B142" s="35" t="s">
        <v>211</v>
      </c>
      <c r="C142" s="98" t="s">
        <v>97</v>
      </c>
      <c r="D142" s="4" t="s">
        <v>96</v>
      </c>
      <c r="F142" s="11">
        <f>F78</f>
        <v>143522439.58103549</v>
      </c>
      <c r="G142" s="73" t="s">
        <v>432</v>
      </c>
      <c r="S142" s="11"/>
    </row>
    <row r="143" spans="1:19" x14ac:dyDescent="0.35">
      <c r="A143" s="48"/>
      <c r="B143" s="35" t="s">
        <v>212</v>
      </c>
      <c r="C143" s="97" t="s">
        <v>565</v>
      </c>
      <c r="D143" s="4" t="s">
        <v>86</v>
      </c>
      <c r="E143" s="30"/>
      <c r="F143" s="84">
        <f>(F140/F142)*1000000</f>
        <v>7.7132544087273516</v>
      </c>
      <c r="G143" s="73" t="s">
        <v>433</v>
      </c>
      <c r="S143" s="11"/>
    </row>
    <row r="144" spans="1:19" ht="15" thickBot="1" x14ac:dyDescent="0.4">
      <c r="A144" s="48"/>
      <c r="B144" s="115" t="s">
        <v>429</v>
      </c>
      <c r="C144" s="116" t="s">
        <v>566</v>
      </c>
      <c r="D144" s="117" t="s">
        <v>86</v>
      </c>
      <c r="E144" s="118">
        <f>E86</f>
        <v>20.3</v>
      </c>
      <c r="F144" s="119">
        <f>F143/E144</f>
        <v>0.37996327136587937</v>
      </c>
      <c r="G144" s="120" t="s">
        <v>476</v>
      </c>
      <c r="S144" s="11"/>
    </row>
    <row r="145" spans="1:20" x14ac:dyDescent="0.35">
      <c r="A145" s="48"/>
      <c r="B145" s="59" t="s">
        <v>430</v>
      </c>
      <c r="C145" s="113" t="s">
        <v>414</v>
      </c>
      <c r="D145" s="21" t="s">
        <v>415</v>
      </c>
      <c r="E145" s="114"/>
      <c r="F145" s="20">
        <f>F82</f>
        <v>482251059.16207099</v>
      </c>
      <c r="G145" s="88" t="s">
        <v>412</v>
      </c>
      <c r="S145" s="11"/>
    </row>
    <row r="146" spans="1:20" x14ac:dyDescent="0.35">
      <c r="B146" s="35" t="s">
        <v>431</v>
      </c>
      <c r="C146" s="28" t="s">
        <v>416</v>
      </c>
      <c r="D146" s="4" t="s">
        <v>86</v>
      </c>
      <c r="F146" s="84">
        <f>(F140*1000000)/F145</f>
        <v>2.295536876110182</v>
      </c>
      <c r="G146" s="73" t="s">
        <v>413</v>
      </c>
    </row>
    <row r="147" spans="1:20" x14ac:dyDescent="0.35">
      <c r="B147" s="35" t="s">
        <v>475</v>
      </c>
      <c r="C147" s="28" t="s">
        <v>478</v>
      </c>
      <c r="D147" s="4" t="s">
        <v>86</v>
      </c>
      <c r="E147" s="105">
        <f>E86</f>
        <v>20.3</v>
      </c>
      <c r="F147" s="84">
        <f>F146/E147</f>
        <v>0.11308063429114197</v>
      </c>
      <c r="G147" s="35" t="s">
        <v>477</v>
      </c>
      <c r="S147" s="11"/>
    </row>
    <row r="148" spans="1:20" s="21" customFormat="1" x14ac:dyDescent="0.35">
      <c r="A148" s="72"/>
      <c r="B148" s="4" t="s">
        <v>511</v>
      </c>
      <c r="C148" s="4" t="s">
        <v>509</v>
      </c>
      <c r="D148" s="4" t="s">
        <v>510</v>
      </c>
      <c r="E148" s="36"/>
      <c r="F148" s="15">
        <f>F145/F142</f>
        <v>3.3601091269758054</v>
      </c>
      <c r="G148" s="35" t="s">
        <v>512</v>
      </c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4"/>
      <c r="T148" s="186"/>
    </row>
    <row r="149" spans="1:20" s="162" customFormat="1" x14ac:dyDescent="0.35">
      <c r="A149" s="160"/>
      <c r="B149" s="161"/>
      <c r="D149" s="159"/>
      <c r="E149" s="62"/>
      <c r="F149" s="164"/>
      <c r="G149" s="148"/>
      <c r="I149" s="142"/>
      <c r="J149" s="142"/>
      <c r="K149" s="142"/>
      <c r="L149" s="142"/>
      <c r="M149" s="142"/>
      <c r="N149" s="142"/>
      <c r="O149" s="142"/>
      <c r="P149" s="142"/>
      <c r="Q149" s="142"/>
      <c r="R149" s="142"/>
      <c r="S149" s="163"/>
      <c r="T149" s="185"/>
    </row>
  </sheetData>
  <hyperlinks>
    <hyperlink ref="D1" r:id="rId1" xr:uid="{D44FDF0F-245E-4246-9B58-BF1E042F43CB}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CalShuttle Analysis v1.0</vt:lpstr>
      <vt:lpstr>FHWA Vehicles Weekday</vt:lpstr>
      <vt:lpstr>Vital_Signs formatted</vt:lpstr>
      <vt:lpstr>Vital_Signs__Commute_Patterns_-</vt:lpstr>
      <vt:lpstr>Industry Profit Margins</vt:lpstr>
      <vt:lpstr>CalShuttle Analysis scale 100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user</dc:creator>
  <cp:lastModifiedBy>Mike Forster</cp:lastModifiedBy>
  <dcterms:created xsi:type="dcterms:W3CDTF">2021-10-12T00:10:42Z</dcterms:created>
  <dcterms:modified xsi:type="dcterms:W3CDTF">2023-10-18T01:49:33Z</dcterms:modified>
</cp:coreProperties>
</file>